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5570" windowHeight="7425"/>
  </bookViews>
  <sheets>
    <sheet name="Inventory Register" sheetId="1" r:id="rId1"/>
  </sheets>
  <definedNames>
    <definedName name="_xlnm.Print_Area" localSheetId="0">'Inventory Register'!$A$1:$P$31</definedName>
    <definedName name="valHighlight">'Inventory Register'!$K$3</definedName>
  </definedNames>
  <calcPr calcId="124519"/>
</workbook>
</file>

<file path=xl/calcChain.xml><?xml version="1.0" encoding="utf-8"?>
<calcChain xmlns="http://schemas.openxmlformats.org/spreadsheetml/2006/main">
  <c r="G6" i="1"/>
  <c r="G7"/>
  <c r="I7" s="1"/>
  <c r="K7" s="1"/>
  <c r="G8"/>
  <c r="G9"/>
  <c r="I9" s="1"/>
  <c r="K9" s="1"/>
  <c r="G10"/>
  <c r="I10" s="1"/>
  <c r="K10" s="1"/>
  <c r="G11"/>
  <c r="I11" s="1"/>
  <c r="K11" s="1"/>
  <c r="G12"/>
  <c r="G13"/>
  <c r="I13" s="1"/>
  <c r="K13" s="1"/>
  <c r="G14"/>
  <c r="I14" s="1"/>
  <c r="K14" s="1"/>
  <c r="G15"/>
  <c r="I15" s="1"/>
  <c r="K15" s="1"/>
  <c r="G16"/>
  <c r="I16" s="1"/>
  <c r="K16" s="1"/>
  <c r="G17"/>
  <c r="I17" s="1"/>
  <c r="K17" s="1"/>
  <c r="G18"/>
  <c r="I18" s="1"/>
  <c r="K18" s="1"/>
  <c r="G19"/>
  <c r="I19" s="1"/>
  <c r="K19" s="1"/>
  <c r="G20"/>
  <c r="G21"/>
  <c r="I21" s="1"/>
  <c r="K21" s="1"/>
  <c r="G22"/>
  <c r="I22" s="1"/>
  <c r="K22" s="1"/>
  <c r="G23"/>
  <c r="I23" s="1"/>
  <c r="K23" s="1"/>
  <c r="G24"/>
  <c r="G25"/>
  <c r="I25" s="1"/>
  <c r="K25" s="1"/>
  <c r="G26"/>
  <c r="I26" s="1"/>
  <c r="K26" s="1"/>
  <c r="G27"/>
  <c r="I27" s="1"/>
  <c r="K27" s="1"/>
  <c r="G28"/>
  <c r="G29"/>
  <c r="I29" s="1"/>
  <c r="K29" s="1"/>
  <c r="G5"/>
  <c r="I5" s="1"/>
  <c r="K5" l="1"/>
  <c r="L5" s="1"/>
  <c r="L26"/>
  <c r="L18"/>
  <c r="L10"/>
  <c r="L27"/>
  <c r="L19"/>
  <c r="L11"/>
  <c r="L7"/>
  <c r="L16"/>
  <c r="L22"/>
  <c r="L14"/>
  <c r="L23"/>
  <c r="L15"/>
  <c r="L29"/>
  <c r="L25"/>
  <c r="L21"/>
  <c r="L17"/>
  <c r="L13"/>
  <c r="L9"/>
  <c r="B28"/>
  <c r="I28"/>
  <c r="K28" s="1"/>
  <c r="B24"/>
  <c r="I24"/>
  <c r="K24" s="1"/>
  <c r="B20"/>
  <c r="I20"/>
  <c r="K20" s="1"/>
  <c r="B12"/>
  <c r="I12"/>
  <c r="K12" s="1"/>
  <c r="B8"/>
  <c r="I8"/>
  <c r="K8" s="1"/>
  <c r="B6"/>
  <c r="I6"/>
  <c r="K6" s="1"/>
  <c r="B29"/>
  <c r="B21"/>
  <c r="B13"/>
  <c r="B9"/>
  <c r="B27"/>
  <c r="B23"/>
  <c r="B19"/>
  <c r="B15"/>
  <c r="B11"/>
  <c r="B7"/>
  <c r="B25"/>
  <c r="B17"/>
  <c r="B16"/>
  <c r="B5"/>
  <c r="B26"/>
  <c r="B22"/>
  <c r="B18"/>
  <c r="B14"/>
  <c r="B10"/>
  <c r="I30" l="1"/>
  <c r="K30"/>
  <c r="L20"/>
  <c r="L8"/>
  <c r="L28"/>
  <c r="L6"/>
  <c r="L12"/>
  <c r="L24"/>
  <c r="L30" l="1"/>
</calcChain>
</file>

<file path=xl/sharedStrings.xml><?xml version="1.0" encoding="utf-8"?>
<sst xmlns="http://schemas.openxmlformats.org/spreadsheetml/2006/main" count="89" uniqueCount="68">
  <si>
    <t>Quantity in Stock</t>
  </si>
  <si>
    <t>Reorder Level</t>
  </si>
  <si>
    <t/>
  </si>
  <si>
    <t>Yes</t>
  </si>
  <si>
    <t>Price/Unit</t>
  </si>
  <si>
    <t>Reorder Quantity</t>
  </si>
  <si>
    <t>Quantity Sold</t>
  </si>
  <si>
    <t>ABC001</t>
  </si>
  <si>
    <t>ABC002</t>
  </si>
  <si>
    <t>ABC003</t>
  </si>
  <si>
    <t>ABC004</t>
  </si>
  <si>
    <t>ABC005</t>
  </si>
  <si>
    <t>ABC006</t>
  </si>
  <si>
    <t>ABC007</t>
  </si>
  <si>
    <t>ABC008</t>
  </si>
  <si>
    <t>ABC009</t>
  </si>
  <si>
    <t>ABC010</t>
  </si>
  <si>
    <t>ABC011</t>
  </si>
  <si>
    <t>ABC012</t>
  </si>
  <si>
    <t>ABC013</t>
  </si>
  <si>
    <t>ABC014</t>
  </si>
  <si>
    <t>ABC015</t>
  </si>
  <si>
    <t>ABC016</t>
  </si>
  <si>
    <t>ABC017</t>
  </si>
  <si>
    <t>ABC018</t>
  </si>
  <si>
    <t>ABC019</t>
  </si>
  <si>
    <t>ABC020</t>
  </si>
  <si>
    <t>ABC021</t>
  </si>
  <si>
    <t>ABC022</t>
  </si>
  <si>
    <t>ABC023</t>
  </si>
  <si>
    <t>ABC024</t>
  </si>
  <si>
    <t>ABC025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</si>
  <si>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</si>
  <si>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</si>
  <si>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</si>
  <si>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</si>
  <si>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</si>
  <si>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</si>
  <si>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</si>
  <si>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</si>
  <si>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</si>
  <si>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</si>
  <si>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</si>
  <si>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</si>
  <si>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</si>
  <si>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</si>
  <si>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</si>
  <si>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</si>
  <si>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</si>
  <si>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</si>
  <si>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</si>
  <si>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</si>
  <si>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</si>
  <si>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</si>
  <si>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</si>
  <si>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</si>
  <si>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</si>
  <si>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 xml:space="preserve">Discontinued Product </t>
  </si>
  <si>
    <t>Product Detail</t>
  </si>
  <si>
    <t>Quantity Purchased</t>
  </si>
  <si>
    <t>Product ID</t>
  </si>
  <si>
    <t>Value of Stock Without VAT</t>
  </si>
  <si>
    <t>Value of Stock Including VAT</t>
  </si>
  <si>
    <t>Flag</t>
  </si>
  <si>
    <t>,</t>
  </si>
  <si>
    <t>VAT Amount</t>
  </si>
  <si>
    <t>VAT %</t>
  </si>
  <si>
    <t>UK VAT Inventory Register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</si>
</sst>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_-[$£-809]* #,##0.00_-;\-[$£-809]* #,##0.00_-;_-[$£-809]* &quot;-&quot;??_-;_-@_-"/>
  </numFmts>
  <fonts count="1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Times New Roman"/>
      <family val="1"/>
    </font>
    <font>
      <u/>
      <sz val="10"/>
      <color theme="10"/>
      <name val="Calibri"/>
      <family val="2"/>
      <scheme val="minor"/>
    </font>
    <font>
      <sz val="12"/>
      <color theme="1"/>
      <name val="Cambria"/>
      <family val="1"/>
    </font>
    <font>
      <sz val="12"/>
      <color theme="0"/>
      <name val="Cambria"/>
      <family val="1"/>
    </font>
    <font>
      <sz val="12"/>
      <color theme="2"/>
      <name val="Cambria"/>
      <family val="1"/>
    </font>
    <font>
      <b/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35"/>
      <color rgb="FFFFFF00"/>
      <name val="Lucida Calligraphy"/>
      <family val="4"/>
    </font>
    <font>
      <b/>
      <sz val="35"/>
      <color theme="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5" fillId="4" borderId="6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5" fillId="4" borderId="0" xfId="0" applyFont="1" applyFill="1" applyBorder="1" applyAlignment="1"/>
    <xf numFmtId="0" fontId="6" fillId="4" borderId="0" xfId="0" applyFont="1" applyFill="1" applyBorder="1"/>
    <xf numFmtId="164" fontId="5" fillId="4" borderId="0" xfId="1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1" applyNumberFormat="1" applyFont="1" applyFill="1" applyBorder="1" applyAlignment="1">
      <alignment horizontal="center" vertical="center"/>
    </xf>
    <xf numFmtId="165" fontId="8" fillId="3" borderId="8" xfId="2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left" vertical="top"/>
    </xf>
    <xf numFmtId="10" fontId="8" fillId="3" borderId="8" xfId="1" applyNumberFormat="1" applyFont="1" applyFill="1" applyBorder="1" applyAlignment="1">
      <alignment horizontal="left" vertical="top"/>
    </xf>
    <xf numFmtId="165" fontId="8" fillId="3" borderId="8" xfId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left" vertical="top"/>
    </xf>
    <xf numFmtId="10" fontId="8" fillId="3" borderId="1" xfId="1" applyNumberFormat="1" applyFont="1" applyFill="1" applyBorder="1" applyAlignment="1">
      <alignment horizontal="left" vertical="top"/>
    </xf>
    <xf numFmtId="165" fontId="8" fillId="3" borderId="1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1" applyNumberFormat="1" applyFont="1" applyFill="1" applyBorder="1" applyAlignment="1">
      <alignment horizontal="center" vertical="center"/>
    </xf>
    <xf numFmtId="165" fontId="8" fillId="3" borderId="13" xfId="2" applyNumberFormat="1" applyFont="1" applyFill="1" applyBorder="1" applyAlignment="1">
      <alignment horizontal="center" vertical="center"/>
    </xf>
    <xf numFmtId="165" fontId="8" fillId="3" borderId="13" xfId="1" applyNumberFormat="1" applyFont="1" applyFill="1" applyBorder="1" applyAlignment="1">
      <alignment horizontal="left" vertical="top"/>
    </xf>
    <xf numFmtId="10" fontId="8" fillId="3" borderId="13" xfId="1" applyNumberFormat="1" applyFont="1" applyFill="1" applyBorder="1" applyAlignment="1">
      <alignment horizontal="left" vertical="top"/>
    </xf>
    <xf numFmtId="165" fontId="8" fillId="3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/>
    </xf>
    <xf numFmtId="0" fontId="10" fillId="2" borderId="3" xfId="3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 customBuiltin="1"/>
  </cellStyles>
  <dxfs count="23"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numFmt numFmtId="164" formatCode=";;;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2"/>
        <name val="Cambria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2"/>
      <tableStyleElement type="headerRow" dxfId="21"/>
      <tableStyleElement type="firstColumn" dxfId="20"/>
    </tableStyle>
  </tableStyles>
  <colors>
    <mruColors>
      <color rgb="FFCFCFD3"/>
      <color rgb="FFE5E7E9"/>
      <color rgb="FFCACFD3"/>
      <color rgb="FF5B9EA4"/>
      <color rgb="FF324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318556</xdr:colOff>
      <xdr:row>2</xdr:row>
      <xdr:rowOff>140544</xdr:rowOff>
    </xdr:from>
    <xdr:to>
      <xdr:col>13</xdr:col>
      <xdr:colOff>635001</xdr:colOff>
      <xdr:row>3</xdr:row>
      <xdr:rowOff>0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7852831" y="350094"/>
          <a:ext cx="3240620" cy="507156"/>
          <a:chOff x="9819563" y="44249"/>
          <a:chExt cx="2559393" cy="244604"/>
        </a:xfrm>
      </xdr:grpSpPr>
      <xdr:sp macro="" textlink="">
        <xdr:nvSpPr>
          <xdr:cNvPr id="10" name="Check box label"/>
          <xdr:cNvSpPr txBox="1"/>
        </xdr:nvSpPr>
        <xdr:spPr>
          <a:xfrm>
            <a:off x="9819563" y="44249"/>
            <a:ext cx="2559393" cy="2446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300">
                <a:solidFill>
                  <a:schemeClr val="bg2"/>
                </a:solidFill>
              </a:rPr>
              <a:t>Check</a:t>
            </a:r>
            <a:r>
              <a:rPr lang="en-US" sz="1300" baseline="0">
                <a:solidFill>
                  <a:schemeClr val="bg2"/>
                </a:solidFill>
              </a:rPr>
              <a:t> this Box to </a:t>
            </a:r>
            <a:r>
              <a:rPr lang="en-US" sz="1300">
                <a:solidFill>
                  <a:schemeClr val="bg2"/>
                </a:solidFill>
              </a:rPr>
              <a:t>Highlight Items to reorder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O29" totalsRowShown="0" headerRowDxfId="15" dataDxfId="14">
  <autoFilter ref="B4:O29">
    <filterColumn colId="8"/>
  </autoFilter>
  <tableColumns count="14">
    <tableColumn id="10" name="Flag" dataDxfId="13">
      <calculatedColumnFormula>(tblInventoryList[[#This Row],[Quantity in Stock]]&lt;=tblInventoryList[[#This Row],[Reorder Level]])*(tblInventoryList[[#This Row],[Discontinued Product ]]="")*valHighlight</calculatedColumnFormula>
    </tableColumn>
    <tableColumn id="1" name="Product ID" dataDxfId="12"/>
    <tableColumn id="2" name="Product Detail" dataDxfId="11"/>
    <tableColumn id="3" name="Quantity Purchased" dataDxfId="10" dataCellStyle="Comma"/>
    <tableColumn id="4" name="Quantity Sold" dataDxfId="9" dataCellStyle="Comma"/>
    <tableColumn id="5" name="Quantity in Stock" dataDxfId="8">
      <calculatedColumnFormula>tblInventoryList[[#This Row],[Quantity Purchased]]-tblInventoryList[[#This Row],[Quantity Sold]]</calculatedColumnFormula>
    </tableColumn>
    <tableColumn id="11" name="Price/Unit" dataDxfId="7" dataCellStyle="Currency"/>
    <tableColumn id="12" name="Value of Stock Without VAT" dataDxfId="6" dataCellStyle="Comma">
      <calculatedColumnFormula>tblInventoryList[[#This Row],[Quantity in Stock]]*tblInventoryList[[#This Row],[Price/Unit]]</calculatedColumnFormula>
    </tableColumn>
    <tableColumn id="14" name="VAT %" dataDxfId="5" dataCellStyle="Comma"/>
    <tableColumn id="13" name="VAT Amount" dataDxfId="4" dataCellStyle="Comma">
      <calculatedColumnFormula>tblInventoryList[[#This Row],[Value of Stock Without VAT]]*tblInventoryList[[#This Row],[VAT %]]</calculatedColumnFormula>
    </tableColumn>
    <tableColumn id="6" name="Value of Stock Including VAT" dataDxfId="3" dataCellStyle="Comma"/>
    <tableColumn id="7" name="Reorder Level" dataDxfId="2" dataCellStyle="Comma"/>
    <tableColumn id="8" name="Reorder Quantity" dataDxfId="1" dataCellStyle="Comma"/>
    <tableColumn id="9" name="Discontinued Product " dataDxfId="0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  <pageSetUpPr fitToPage="1"/>
  </sheetPr>
  <dimension ref="A1:P96"/>
  <sheetViews>
    <sheetView showGridLines="0" tabSelected="1" zoomScaleSheetLayoutView="90" workbookViewId="0">
      <selection activeCell="A2" sqref="A2:XFD2"/>
    </sheetView>
  </sheetViews>
  <sheetFormatPr defaultColWidth="8.85546875" defaultRowHeight="17.25" customHeight="1"/>
  <cols>
    <col min="1" max="1" width="3.140625" style="1" customWidth="1"/>
    <col min="2" max="2" width="1.140625" style="1" hidden="1" customWidth="1"/>
    <col min="3" max="3" width="19.28515625" style="1" customWidth="1"/>
    <col min="4" max="4" width="14.5703125" style="1" customWidth="1"/>
    <col min="5" max="5" width="14.7109375" style="2" customWidth="1"/>
    <col min="6" max="6" width="10.42578125" style="2" customWidth="1"/>
    <col min="7" max="7" width="12.85546875" style="2" customWidth="1"/>
    <col min="8" max="8" width="12.140625" style="2" customWidth="1"/>
    <col min="9" max="9" width="17.28515625" style="2" customWidth="1"/>
    <col min="10" max="10" width="8.5703125" style="3" customWidth="1"/>
    <col min="11" max="11" width="15.140625" style="1" bestFit="1" customWidth="1"/>
    <col min="12" max="12" width="17.85546875" style="1" customWidth="1"/>
    <col min="13" max="13" width="10.85546875" style="1" customWidth="1"/>
    <col min="14" max="14" width="13.7109375" style="1" customWidth="1"/>
    <col min="15" max="15" width="15.42578125" style="1" bestFit="1" customWidth="1"/>
    <col min="16" max="16" width="3.140625" style="1" customWidth="1"/>
    <col min="17" max="16384" width="8.85546875" style="1"/>
  </cols>
  <sheetData>
    <row r="1" spans="1:16" ht="16.5" customHeight="1" thickBot="1">
      <c r="A1" s="10"/>
      <c r="B1" s="10"/>
      <c r="C1" s="10"/>
      <c r="D1" s="10"/>
      <c r="E1" s="11"/>
      <c r="F1" s="11"/>
      <c r="G1" s="11"/>
      <c r="H1" s="11"/>
      <c r="I1" s="11"/>
      <c r="J1" s="12"/>
      <c r="K1" s="10"/>
      <c r="L1" s="10"/>
      <c r="M1" s="10"/>
      <c r="N1" s="10"/>
      <c r="O1" s="10"/>
      <c r="P1" s="8"/>
    </row>
    <row r="2" spans="1:16" ht="51.75" hidden="1" thickTop="1" thickBot="1">
      <c r="A2" s="13"/>
      <c r="B2" s="14"/>
      <c r="C2" s="47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6" ht="51" customHeight="1" thickTop="1" thickBot="1">
      <c r="A3" s="13"/>
      <c r="B3" s="14"/>
      <c r="C3" s="47"/>
      <c r="D3" s="44" t="s">
        <v>67</v>
      </c>
      <c r="E3" s="44"/>
      <c r="F3" s="44"/>
      <c r="G3" s="44"/>
      <c r="H3" s="44"/>
      <c r="I3" s="44"/>
      <c r="J3" s="44"/>
      <c r="K3" s="45" t="b">
        <v>1</v>
      </c>
      <c r="L3" s="45"/>
      <c r="M3" s="45"/>
      <c r="N3" s="45"/>
      <c r="O3" s="45"/>
      <c r="P3" s="8"/>
    </row>
    <row r="4" spans="1:16" ht="37.5" customHeight="1" thickTop="1" thickBot="1">
      <c r="A4" s="13"/>
      <c r="B4" s="15" t="s">
        <v>63</v>
      </c>
      <c r="C4" s="21" t="s">
        <v>60</v>
      </c>
      <c r="D4" s="21" t="s">
        <v>58</v>
      </c>
      <c r="E4" s="21" t="s">
        <v>59</v>
      </c>
      <c r="F4" s="21" t="s">
        <v>6</v>
      </c>
      <c r="G4" s="21" t="s">
        <v>0</v>
      </c>
      <c r="H4" s="21" t="s">
        <v>4</v>
      </c>
      <c r="I4" s="21" t="s">
        <v>61</v>
      </c>
      <c r="J4" s="21" t="s">
        <v>66</v>
      </c>
      <c r="K4" s="22" t="s">
        <v>65</v>
      </c>
      <c r="L4" s="22" t="s">
        <v>62</v>
      </c>
      <c r="M4" s="21" t="s">
        <v>1</v>
      </c>
      <c r="N4" s="21" t="s">
        <v>5</v>
      </c>
      <c r="O4" s="21" t="s">
        <v>57</v>
      </c>
      <c r="P4" s="9"/>
    </row>
    <row r="5" spans="1:16" ht="17.25" customHeight="1" thickTop="1">
      <c r="A5" s="13"/>
      <c r="B5" s="16">
        <f>(tblInventoryList[[#This Row],[Quantity in Stock]]&lt;=tblInventoryList[[#This Row],[Reorder Level]])*(tblInventoryList[[#This Row],[Discontinued Product ]]="")*valHighlight</f>
        <v>0</v>
      </c>
      <c r="C5" s="23" t="s">
        <v>7</v>
      </c>
      <c r="D5" s="24" t="s">
        <v>32</v>
      </c>
      <c r="E5" s="25">
        <v>100</v>
      </c>
      <c r="F5" s="25">
        <v>50</v>
      </c>
      <c r="G5" s="25">
        <f>tblInventoryList[[#This Row],[Quantity Purchased]]-tblInventoryList[[#This Row],[Quantity Sold]]</f>
        <v>50</v>
      </c>
      <c r="H5" s="26">
        <v>100</v>
      </c>
      <c r="I5" s="27">
        <f>tblInventoryList[[#This Row],[Quantity in Stock]]*tblInventoryList[[#This Row],[Price/Unit]]</f>
        <v>5000</v>
      </c>
      <c r="J5" s="28">
        <v>0.2</v>
      </c>
      <c r="K5" s="29">
        <f>tblInventoryList[[#This Row],[Value of Stock Without VAT]]*tblInventoryList[[#This Row],[VAT %]]</f>
        <v>1000</v>
      </c>
      <c r="L5" s="29">
        <f>tblInventoryList[[#This Row],[Value of Stock Without VAT]]+tblInventoryList[[#This Row],[VAT Amount]]</f>
        <v>6000</v>
      </c>
      <c r="M5" s="25">
        <v>25</v>
      </c>
      <c r="N5" s="25">
        <v>100</v>
      </c>
      <c r="O5" s="30"/>
      <c r="P5" s="9"/>
    </row>
    <row r="6" spans="1:16" ht="17.25" customHeight="1">
      <c r="A6" s="13"/>
      <c r="B6" s="16">
        <f>(tblInventoryList[[#This Row],[Quantity in Stock]]&lt;=tblInventoryList[[#This Row],[Reorder Level]])*(tblInventoryList[[#This Row],[Discontinued Product ]]="")*valHighlight</f>
        <v>1</v>
      </c>
      <c r="C6" s="31" t="s">
        <v>8</v>
      </c>
      <c r="D6" s="4" t="s">
        <v>33</v>
      </c>
      <c r="E6" s="5">
        <v>50</v>
      </c>
      <c r="F6" s="5">
        <v>25</v>
      </c>
      <c r="G6" s="5">
        <f>tblInventoryList[[#This Row],[Quantity Purchased]]-tblInventoryList[[#This Row],[Quantity Sold]]</f>
        <v>25</v>
      </c>
      <c r="H6" s="6">
        <v>200</v>
      </c>
      <c r="I6" s="32">
        <f>tblInventoryList[[#This Row],[Quantity in Stock]]*tblInventoryList[[#This Row],[Price/Unit]]</f>
        <v>5000</v>
      </c>
      <c r="J6" s="33">
        <v>0.2</v>
      </c>
      <c r="K6" s="34">
        <f>tblInventoryList[[#This Row],[Value of Stock Without VAT]]*tblInventoryList[[#This Row],[VAT %]]</f>
        <v>1000</v>
      </c>
      <c r="L6" s="34">
        <f>tblInventoryList[[#This Row],[Value of Stock Without VAT]]+tblInventoryList[[#This Row],[VAT Amount]]</f>
        <v>6000</v>
      </c>
      <c r="M6" s="5">
        <v>50</v>
      </c>
      <c r="N6" s="5">
        <v>50</v>
      </c>
      <c r="O6" s="35" t="s">
        <v>2</v>
      </c>
      <c r="P6" s="9"/>
    </row>
    <row r="7" spans="1:16" ht="17.25" customHeight="1">
      <c r="A7" s="13"/>
      <c r="B7" s="16">
        <f>(tblInventoryList[[#This Row],[Quantity in Stock]]&lt;=tblInventoryList[[#This Row],[Reorder Level]])*(tblInventoryList[[#This Row],[Discontinued Product ]]="")*valHighlight</f>
        <v>1</v>
      </c>
      <c r="C7" s="31" t="s">
        <v>9</v>
      </c>
      <c r="D7" s="4" t="s">
        <v>34</v>
      </c>
      <c r="E7" s="5">
        <v>50</v>
      </c>
      <c r="F7" s="5">
        <v>50</v>
      </c>
      <c r="G7" s="5">
        <f>tblInventoryList[[#This Row],[Quantity Purchased]]-tblInventoryList[[#This Row],[Quantity Sold]]</f>
        <v>0</v>
      </c>
      <c r="H7" s="6">
        <v>250</v>
      </c>
      <c r="I7" s="32">
        <f>tblInventoryList[[#This Row],[Quantity in Stock]]*tblInventoryList[[#This Row],[Price/Unit]]</f>
        <v>0</v>
      </c>
      <c r="J7" s="33">
        <v>0.05</v>
      </c>
      <c r="K7" s="34">
        <f>tblInventoryList[[#This Row],[Value of Stock Without VAT]]*tblInventoryList[[#This Row],[VAT %]]</f>
        <v>0</v>
      </c>
      <c r="L7" s="34">
        <f>tblInventoryList[[#This Row],[Value of Stock Without VAT]]+tblInventoryList[[#This Row],[VAT Amount]]</f>
        <v>0</v>
      </c>
      <c r="M7" s="5">
        <v>25</v>
      </c>
      <c r="N7" s="5">
        <v>50</v>
      </c>
      <c r="O7" s="35" t="s">
        <v>2</v>
      </c>
      <c r="P7" s="9"/>
    </row>
    <row r="8" spans="1:16" ht="17.25" customHeight="1">
      <c r="A8" s="13"/>
      <c r="B8" s="16">
        <f>(tblInventoryList[[#This Row],[Quantity in Stock]]&lt;=tblInventoryList[[#This Row],[Reorder Level]])*(tblInventoryList[[#This Row],[Discontinued Product ]]="")*valHighlight</f>
        <v>1</v>
      </c>
      <c r="C8" s="31" t="s">
        <v>10</v>
      </c>
      <c r="D8" s="4" t="s">
        <v>35</v>
      </c>
      <c r="E8" s="5">
        <v>50</v>
      </c>
      <c r="F8" s="5">
        <v>50</v>
      </c>
      <c r="G8" s="5">
        <f>tblInventoryList[[#This Row],[Quantity Purchased]]-tblInventoryList[[#This Row],[Quantity Sold]]</f>
        <v>0</v>
      </c>
      <c r="H8" s="6">
        <v>500</v>
      </c>
      <c r="I8" s="32">
        <f>tblInventoryList[[#This Row],[Quantity in Stock]]*tblInventoryList[[#This Row],[Price/Unit]]</f>
        <v>0</v>
      </c>
      <c r="J8" s="33">
        <v>0.2</v>
      </c>
      <c r="K8" s="34">
        <f>tblInventoryList[[#This Row],[Value of Stock Without VAT]]*tblInventoryList[[#This Row],[VAT %]]</f>
        <v>0</v>
      </c>
      <c r="L8" s="34">
        <f>tblInventoryList[[#This Row],[Value of Stock Without VAT]]+tblInventoryList[[#This Row],[VAT Amount]]</f>
        <v>0</v>
      </c>
      <c r="M8" s="5">
        <v>50</v>
      </c>
      <c r="N8" s="5">
        <v>50</v>
      </c>
      <c r="O8" s="35" t="s">
        <v>2</v>
      </c>
      <c r="P8" s="9"/>
    </row>
    <row r="9" spans="1:16" ht="17.25" customHeight="1">
      <c r="A9" s="13"/>
      <c r="B9" s="16">
        <f>(tblInventoryList[[#This Row],[Quantity in Stock]]&lt;=tblInventoryList[[#This Row],[Reorder Level]])*(tblInventoryList[[#This Row],[Discontinued Product ]]="")*valHighlight</f>
        <v>0</v>
      </c>
      <c r="C9" s="31" t="s">
        <v>11</v>
      </c>
      <c r="D9" s="4" t="s">
        <v>36</v>
      </c>
      <c r="E9" s="5">
        <v>100</v>
      </c>
      <c r="F9" s="5">
        <v>48</v>
      </c>
      <c r="G9" s="5">
        <f>tblInventoryList[[#This Row],[Quantity Purchased]]-tblInventoryList[[#This Row],[Quantity Sold]]</f>
        <v>52</v>
      </c>
      <c r="H9" s="6">
        <v>110</v>
      </c>
      <c r="I9" s="32">
        <f>tblInventoryList[[#This Row],[Quantity in Stock]]*tblInventoryList[[#This Row],[Price/Unit]]</f>
        <v>5720</v>
      </c>
      <c r="J9" s="33">
        <v>0.2</v>
      </c>
      <c r="K9" s="34">
        <f>tblInventoryList[[#This Row],[Value of Stock Without VAT]]*tblInventoryList[[#This Row],[VAT %]]</f>
        <v>1144</v>
      </c>
      <c r="L9" s="34">
        <f>tblInventoryList[[#This Row],[Value of Stock Without VAT]]+tblInventoryList[[#This Row],[VAT Amount]]</f>
        <v>6864</v>
      </c>
      <c r="M9" s="5">
        <v>25</v>
      </c>
      <c r="N9" s="5">
        <v>100</v>
      </c>
      <c r="O9" s="35" t="s">
        <v>3</v>
      </c>
      <c r="P9" s="9"/>
    </row>
    <row r="10" spans="1:16" ht="17.25" customHeight="1">
      <c r="A10" s="13"/>
      <c r="B10" s="16">
        <f>(tblInventoryList[[#This Row],[Quantity in Stock]]&lt;=tblInventoryList[[#This Row],[Reorder Level]])*(tblInventoryList[[#This Row],[Discontinued Product ]]="")*valHighlight</f>
        <v>0</v>
      </c>
      <c r="C10" s="31" t="s">
        <v>12</v>
      </c>
      <c r="D10" s="4" t="s">
        <v>37</v>
      </c>
      <c r="E10" s="5">
        <v>100</v>
      </c>
      <c r="F10" s="5">
        <v>25</v>
      </c>
      <c r="G10" s="5">
        <f>tblInventoryList[[#This Row],[Quantity Purchased]]-tblInventoryList[[#This Row],[Quantity Sold]]</f>
        <v>75</v>
      </c>
      <c r="H10" s="6">
        <v>120</v>
      </c>
      <c r="I10" s="32">
        <f>tblInventoryList[[#This Row],[Quantity in Stock]]*tblInventoryList[[#This Row],[Price/Unit]]</f>
        <v>9000</v>
      </c>
      <c r="J10" s="33">
        <v>0.2</v>
      </c>
      <c r="K10" s="34">
        <f>tblInventoryList[[#This Row],[Value of Stock Without VAT]]*tblInventoryList[[#This Row],[VAT %]]</f>
        <v>1800</v>
      </c>
      <c r="L10" s="34">
        <f>tblInventoryList[[#This Row],[Value of Stock Without VAT]]+tblInventoryList[[#This Row],[VAT Amount]]</f>
        <v>10800</v>
      </c>
      <c r="M10" s="5">
        <v>50</v>
      </c>
      <c r="N10" s="5">
        <v>100</v>
      </c>
      <c r="O10" s="35" t="s">
        <v>3</v>
      </c>
      <c r="P10" s="9"/>
    </row>
    <row r="11" spans="1:16" ht="17.25" customHeight="1">
      <c r="A11" s="13"/>
      <c r="B11" s="16">
        <f>(tblInventoryList[[#This Row],[Quantity in Stock]]&lt;=tblInventoryList[[#This Row],[Reorder Level]])*(tblInventoryList[[#This Row],[Discontinued Product ]]="")*valHighlight</f>
        <v>0</v>
      </c>
      <c r="C11" s="31" t="s">
        <v>13</v>
      </c>
      <c r="D11" s="4" t="s">
        <v>38</v>
      </c>
      <c r="E11" s="5">
        <v>100</v>
      </c>
      <c r="F11" s="5">
        <v>50</v>
      </c>
      <c r="G11" s="5">
        <f>tblInventoryList[[#This Row],[Quantity Purchased]]-tblInventoryList[[#This Row],[Quantity Sold]]</f>
        <v>50</v>
      </c>
      <c r="H11" s="6">
        <v>150</v>
      </c>
      <c r="I11" s="32">
        <f>tblInventoryList[[#This Row],[Quantity in Stock]]*tblInventoryList[[#This Row],[Price/Unit]]</f>
        <v>7500</v>
      </c>
      <c r="J11" s="33">
        <v>0.2</v>
      </c>
      <c r="K11" s="34">
        <f>tblInventoryList[[#This Row],[Value of Stock Without VAT]]*tblInventoryList[[#This Row],[VAT %]]</f>
        <v>1500</v>
      </c>
      <c r="L11" s="34">
        <f>tblInventoryList[[#This Row],[Value of Stock Without VAT]]+tblInventoryList[[#This Row],[VAT Amount]]</f>
        <v>9000</v>
      </c>
      <c r="M11" s="5">
        <v>25</v>
      </c>
      <c r="N11" s="5">
        <v>100</v>
      </c>
      <c r="O11" s="35" t="s">
        <v>2</v>
      </c>
      <c r="P11" s="9"/>
    </row>
    <row r="12" spans="1:16" ht="17.25" customHeight="1">
      <c r="A12" s="13"/>
      <c r="B12" s="16">
        <f>(tblInventoryList[[#This Row],[Quantity in Stock]]&lt;=tblInventoryList[[#This Row],[Reorder Level]])*(tblInventoryList[[#This Row],[Discontinued Product ]]="")*valHighlight</f>
        <v>0</v>
      </c>
      <c r="C12" s="31" t="s">
        <v>14</v>
      </c>
      <c r="D12" s="4" t="s">
        <v>39</v>
      </c>
      <c r="E12" s="5">
        <v>200</v>
      </c>
      <c r="F12" s="5">
        <v>50</v>
      </c>
      <c r="G12" s="5">
        <f>tblInventoryList[[#This Row],[Quantity Purchased]]-tblInventoryList[[#This Row],[Quantity Sold]]</f>
        <v>150</v>
      </c>
      <c r="H12" s="6">
        <v>135</v>
      </c>
      <c r="I12" s="32">
        <f>tblInventoryList[[#This Row],[Quantity in Stock]]*tblInventoryList[[#This Row],[Price/Unit]]</f>
        <v>20250</v>
      </c>
      <c r="J12" s="33">
        <v>0</v>
      </c>
      <c r="K12" s="34">
        <f>tblInventoryList[[#This Row],[Value of Stock Without VAT]]*tblInventoryList[[#This Row],[VAT %]]</f>
        <v>0</v>
      </c>
      <c r="L12" s="34">
        <f>tblInventoryList[[#This Row],[Value of Stock Without VAT]]+tblInventoryList[[#This Row],[VAT Amount]]</f>
        <v>20250</v>
      </c>
      <c r="M12" s="5">
        <v>50</v>
      </c>
      <c r="N12" s="5">
        <v>50</v>
      </c>
      <c r="O12" s="35" t="s">
        <v>2</v>
      </c>
      <c r="P12" s="9"/>
    </row>
    <row r="13" spans="1:16" ht="17.25" customHeight="1">
      <c r="A13" s="13"/>
      <c r="B13" s="16">
        <f>(tblInventoryList[[#This Row],[Quantity in Stock]]&lt;=tblInventoryList[[#This Row],[Reorder Level]])*(tblInventoryList[[#This Row],[Discontinued Product ]]="")*valHighlight</f>
        <v>0</v>
      </c>
      <c r="C13" s="31" t="s">
        <v>15</v>
      </c>
      <c r="D13" s="4" t="s">
        <v>40</v>
      </c>
      <c r="E13" s="5">
        <v>100</v>
      </c>
      <c r="F13" s="5">
        <v>50</v>
      </c>
      <c r="G13" s="5">
        <f>tblInventoryList[[#This Row],[Quantity Purchased]]-tblInventoryList[[#This Row],[Quantity Sold]]</f>
        <v>50</v>
      </c>
      <c r="H13" s="6">
        <v>110</v>
      </c>
      <c r="I13" s="32">
        <f>tblInventoryList[[#This Row],[Quantity in Stock]]*tblInventoryList[[#This Row],[Price/Unit]]</f>
        <v>5500</v>
      </c>
      <c r="J13" s="33">
        <v>0.2</v>
      </c>
      <c r="K13" s="34">
        <f>tblInventoryList[[#This Row],[Value of Stock Without VAT]]*tblInventoryList[[#This Row],[VAT %]]</f>
        <v>1100</v>
      </c>
      <c r="L13" s="34">
        <f>tblInventoryList[[#This Row],[Value of Stock Without VAT]]+tblInventoryList[[#This Row],[VAT Amount]]</f>
        <v>6600</v>
      </c>
      <c r="M13" s="5">
        <v>25</v>
      </c>
      <c r="N13" s="5">
        <v>100</v>
      </c>
      <c r="O13" s="35" t="s">
        <v>2</v>
      </c>
      <c r="P13" s="9"/>
    </row>
    <row r="14" spans="1:16" ht="17.25" customHeight="1">
      <c r="A14" s="13"/>
      <c r="B14" s="16">
        <f>(tblInventoryList[[#This Row],[Quantity in Stock]]&lt;=tblInventoryList[[#This Row],[Reorder Level]])*(tblInventoryList[[#This Row],[Discontinued Product ]]="")*valHighlight</f>
        <v>0</v>
      </c>
      <c r="C14" s="31" t="s">
        <v>16</v>
      </c>
      <c r="D14" s="4" t="s">
        <v>41</v>
      </c>
      <c r="E14" s="5">
        <v>100</v>
      </c>
      <c r="F14" s="5">
        <v>35</v>
      </c>
      <c r="G14" s="5">
        <f>tblInventoryList[[#This Row],[Quantity Purchased]]-tblInventoryList[[#This Row],[Quantity Sold]]</f>
        <v>65</v>
      </c>
      <c r="H14" s="6">
        <v>100</v>
      </c>
      <c r="I14" s="32">
        <f>tblInventoryList[[#This Row],[Quantity in Stock]]*tblInventoryList[[#This Row],[Price/Unit]]</f>
        <v>6500</v>
      </c>
      <c r="J14" s="33">
        <v>0.2</v>
      </c>
      <c r="K14" s="34">
        <f>tblInventoryList[[#This Row],[Value of Stock Without VAT]]*tblInventoryList[[#This Row],[VAT %]]</f>
        <v>1300</v>
      </c>
      <c r="L14" s="34">
        <f>tblInventoryList[[#This Row],[Value of Stock Without VAT]]+tblInventoryList[[#This Row],[VAT Amount]]</f>
        <v>7800</v>
      </c>
      <c r="M14" s="5">
        <v>50</v>
      </c>
      <c r="N14" s="5">
        <v>100</v>
      </c>
      <c r="O14" s="35" t="s">
        <v>2</v>
      </c>
      <c r="P14" s="9"/>
    </row>
    <row r="15" spans="1:16" ht="17.25" customHeight="1">
      <c r="A15" s="13"/>
      <c r="B15" s="16">
        <f>(tblInventoryList[[#This Row],[Quantity in Stock]]&lt;=tblInventoryList[[#This Row],[Reorder Level]])*(tblInventoryList[[#This Row],[Discontinued Product ]]="")*valHighlight</f>
        <v>0</v>
      </c>
      <c r="C15" s="31" t="s">
        <v>17</v>
      </c>
      <c r="D15" s="4" t="s">
        <v>42</v>
      </c>
      <c r="E15" s="5">
        <v>100</v>
      </c>
      <c r="F15" s="5">
        <v>50</v>
      </c>
      <c r="G15" s="5">
        <f>tblInventoryList[[#This Row],[Quantity Purchased]]-tblInventoryList[[#This Row],[Quantity Sold]]</f>
        <v>50</v>
      </c>
      <c r="H15" s="6">
        <v>200</v>
      </c>
      <c r="I15" s="32">
        <f>tblInventoryList[[#This Row],[Quantity in Stock]]*tblInventoryList[[#This Row],[Price/Unit]]</f>
        <v>10000</v>
      </c>
      <c r="J15" s="33">
        <v>0.2</v>
      </c>
      <c r="K15" s="34">
        <f>tblInventoryList[[#This Row],[Value of Stock Without VAT]]*tblInventoryList[[#This Row],[VAT %]]</f>
        <v>2000</v>
      </c>
      <c r="L15" s="34">
        <f>tblInventoryList[[#This Row],[Value of Stock Without VAT]]+tblInventoryList[[#This Row],[VAT Amount]]</f>
        <v>12000</v>
      </c>
      <c r="M15" s="5">
        <v>25</v>
      </c>
      <c r="N15" s="5">
        <v>100</v>
      </c>
      <c r="O15" s="35" t="s">
        <v>2</v>
      </c>
      <c r="P15" s="9"/>
    </row>
    <row r="16" spans="1:16" ht="17.25" customHeight="1">
      <c r="A16" s="13"/>
      <c r="B16" s="16">
        <f>(tblInventoryList[[#This Row],[Quantity in Stock]]&lt;=tblInventoryList[[#This Row],[Reorder Level]])*(tblInventoryList[[#This Row],[Discontinued Product ]]="")*valHighlight</f>
        <v>1</v>
      </c>
      <c r="C16" s="31" t="s">
        <v>18</v>
      </c>
      <c r="D16" s="4" t="s">
        <v>43</v>
      </c>
      <c r="E16" s="5">
        <v>100</v>
      </c>
      <c r="F16" s="5">
        <v>50</v>
      </c>
      <c r="G16" s="5">
        <f>tblInventoryList[[#This Row],[Quantity Purchased]]-tblInventoryList[[#This Row],[Quantity Sold]]</f>
        <v>50</v>
      </c>
      <c r="H16" s="6">
        <v>110</v>
      </c>
      <c r="I16" s="32">
        <f>tblInventoryList[[#This Row],[Quantity in Stock]]*tblInventoryList[[#This Row],[Price/Unit]]</f>
        <v>5500</v>
      </c>
      <c r="J16" s="33">
        <v>0.05</v>
      </c>
      <c r="K16" s="34">
        <f>tblInventoryList[[#This Row],[Value of Stock Without VAT]]*tblInventoryList[[#This Row],[VAT %]]</f>
        <v>275</v>
      </c>
      <c r="L16" s="34">
        <f>tblInventoryList[[#This Row],[Value of Stock Without VAT]]+tblInventoryList[[#This Row],[VAT Amount]]</f>
        <v>5775</v>
      </c>
      <c r="M16" s="5">
        <v>50</v>
      </c>
      <c r="N16" s="5">
        <v>100</v>
      </c>
      <c r="O16" s="35" t="s">
        <v>2</v>
      </c>
      <c r="P16" s="9"/>
    </row>
    <row r="17" spans="1:16" ht="17.25" customHeight="1">
      <c r="A17" s="13"/>
      <c r="B17" s="16">
        <f>(tblInventoryList[[#This Row],[Quantity in Stock]]&lt;=tblInventoryList[[#This Row],[Reorder Level]])*(tblInventoryList[[#This Row],[Discontinued Product ]]="")*valHighlight</f>
        <v>0</v>
      </c>
      <c r="C17" s="31" t="s">
        <v>19</v>
      </c>
      <c r="D17" s="4" t="s">
        <v>44</v>
      </c>
      <c r="E17" s="5">
        <v>100</v>
      </c>
      <c r="F17" s="5">
        <v>50</v>
      </c>
      <c r="G17" s="5">
        <f>tblInventoryList[[#This Row],[Quantity Purchased]]-tblInventoryList[[#This Row],[Quantity Sold]]</f>
        <v>50</v>
      </c>
      <c r="H17" s="6">
        <v>250</v>
      </c>
      <c r="I17" s="32">
        <f>tblInventoryList[[#This Row],[Quantity in Stock]]*tblInventoryList[[#This Row],[Price/Unit]]</f>
        <v>12500</v>
      </c>
      <c r="J17" s="33">
        <v>0.05</v>
      </c>
      <c r="K17" s="34">
        <f>tblInventoryList[[#This Row],[Value of Stock Without VAT]]*tblInventoryList[[#This Row],[VAT %]]</f>
        <v>625</v>
      </c>
      <c r="L17" s="34">
        <f>tblInventoryList[[#This Row],[Value of Stock Without VAT]]+tblInventoryList[[#This Row],[VAT Amount]]</f>
        <v>13125</v>
      </c>
      <c r="M17" s="5">
        <v>25</v>
      </c>
      <c r="N17" s="5">
        <v>100</v>
      </c>
      <c r="O17" s="35" t="s">
        <v>2</v>
      </c>
      <c r="P17" s="9"/>
    </row>
    <row r="18" spans="1:16" ht="17.25" customHeight="1">
      <c r="A18" s="13"/>
      <c r="B18" s="16">
        <f>(tblInventoryList[[#This Row],[Quantity in Stock]]&lt;=tblInventoryList[[#This Row],[Reorder Level]])*(tblInventoryList[[#This Row],[Discontinued Product ]]="")*valHighlight</f>
        <v>1</v>
      </c>
      <c r="C18" s="31" t="s">
        <v>20</v>
      </c>
      <c r="D18" s="4" t="s">
        <v>45</v>
      </c>
      <c r="E18" s="5">
        <v>50</v>
      </c>
      <c r="F18" s="5">
        <v>50</v>
      </c>
      <c r="G18" s="5">
        <f>tblInventoryList[[#This Row],[Quantity Purchased]]-tblInventoryList[[#This Row],[Quantity Sold]]</f>
        <v>0</v>
      </c>
      <c r="H18" s="6">
        <v>350</v>
      </c>
      <c r="I18" s="32">
        <f>tblInventoryList[[#This Row],[Quantity in Stock]]*tblInventoryList[[#This Row],[Price/Unit]]</f>
        <v>0</v>
      </c>
      <c r="J18" s="33">
        <v>0.05</v>
      </c>
      <c r="K18" s="34">
        <f>tblInventoryList[[#This Row],[Value of Stock Without VAT]]*tblInventoryList[[#This Row],[VAT %]]</f>
        <v>0</v>
      </c>
      <c r="L18" s="34">
        <f>tblInventoryList[[#This Row],[Value of Stock Without VAT]]+tblInventoryList[[#This Row],[VAT Amount]]</f>
        <v>0</v>
      </c>
      <c r="M18" s="5">
        <v>50</v>
      </c>
      <c r="N18" s="5">
        <v>50</v>
      </c>
      <c r="O18" s="35" t="s">
        <v>2</v>
      </c>
      <c r="P18" s="9"/>
    </row>
    <row r="19" spans="1:16" ht="17.25" customHeight="1">
      <c r="A19" s="13"/>
      <c r="B19" s="16">
        <f>(tblInventoryList[[#This Row],[Quantity in Stock]]&lt;=tblInventoryList[[#This Row],[Reorder Level]])*(tblInventoryList[[#This Row],[Discontinued Product ]]="")*valHighlight</f>
        <v>0</v>
      </c>
      <c r="C19" s="31" t="s">
        <v>21</v>
      </c>
      <c r="D19" s="4" t="s">
        <v>46</v>
      </c>
      <c r="E19" s="5">
        <v>100</v>
      </c>
      <c r="F19" s="5">
        <v>50</v>
      </c>
      <c r="G19" s="5">
        <f>tblInventoryList[[#This Row],[Quantity Purchased]]-tblInventoryList[[#This Row],[Quantity Sold]]</f>
        <v>50</v>
      </c>
      <c r="H19" s="6">
        <v>400</v>
      </c>
      <c r="I19" s="32">
        <f>tblInventoryList[[#This Row],[Quantity in Stock]]*tblInventoryList[[#This Row],[Price/Unit]]</f>
        <v>20000</v>
      </c>
      <c r="J19" s="33">
        <v>0.05</v>
      </c>
      <c r="K19" s="34">
        <f>tblInventoryList[[#This Row],[Value of Stock Without VAT]]*tblInventoryList[[#This Row],[VAT %]]</f>
        <v>1000</v>
      </c>
      <c r="L19" s="34">
        <f>tblInventoryList[[#This Row],[Value of Stock Without VAT]]+tblInventoryList[[#This Row],[VAT Amount]]</f>
        <v>21000</v>
      </c>
      <c r="M19" s="5">
        <v>25</v>
      </c>
      <c r="N19" s="5">
        <v>100</v>
      </c>
      <c r="O19" s="35" t="s">
        <v>2</v>
      </c>
      <c r="P19" s="9"/>
    </row>
    <row r="20" spans="1:16" ht="17.25" customHeight="1">
      <c r="A20" s="13"/>
      <c r="B20" s="16">
        <f>(tblInventoryList[[#This Row],[Quantity in Stock]]&lt;=tblInventoryList[[#This Row],[Reorder Level]])*(tblInventoryList[[#This Row],[Discontinued Product ]]="")*valHighlight</f>
        <v>0</v>
      </c>
      <c r="C20" s="31" t="s">
        <v>22</v>
      </c>
      <c r="D20" s="4" t="s">
        <v>47</v>
      </c>
      <c r="E20" s="5">
        <v>100</v>
      </c>
      <c r="F20" s="5">
        <v>50</v>
      </c>
      <c r="G20" s="5">
        <f>tblInventoryList[[#This Row],[Quantity Purchased]]-tblInventoryList[[#This Row],[Quantity Sold]]</f>
        <v>50</v>
      </c>
      <c r="H20" s="6">
        <v>150</v>
      </c>
      <c r="I20" s="32">
        <f>tblInventoryList[[#This Row],[Quantity in Stock]]*tblInventoryList[[#This Row],[Price/Unit]]</f>
        <v>7500</v>
      </c>
      <c r="J20" s="33">
        <v>0.05</v>
      </c>
      <c r="K20" s="34">
        <f>tblInventoryList[[#This Row],[Value of Stock Without VAT]]*tblInventoryList[[#This Row],[VAT %]]</f>
        <v>375</v>
      </c>
      <c r="L20" s="34">
        <f>tblInventoryList[[#This Row],[Value of Stock Without VAT]]+tblInventoryList[[#This Row],[VAT Amount]]</f>
        <v>7875</v>
      </c>
      <c r="M20" s="5">
        <v>25</v>
      </c>
      <c r="N20" s="5">
        <v>100</v>
      </c>
      <c r="O20" s="35" t="s">
        <v>2</v>
      </c>
      <c r="P20" s="9"/>
    </row>
    <row r="21" spans="1:16" ht="17.25" customHeight="1">
      <c r="A21" s="13"/>
      <c r="B21" s="16">
        <f>(tblInventoryList[[#This Row],[Quantity in Stock]]&lt;=tblInventoryList[[#This Row],[Reorder Level]])*(tblInventoryList[[#This Row],[Discontinued Product ]]="")*valHighlight</f>
        <v>0</v>
      </c>
      <c r="C21" s="31" t="s">
        <v>23</v>
      </c>
      <c r="D21" s="4" t="s">
        <v>48</v>
      </c>
      <c r="E21" s="5">
        <v>100</v>
      </c>
      <c r="F21" s="5">
        <v>50</v>
      </c>
      <c r="G21" s="5">
        <f>tblInventoryList[[#This Row],[Quantity Purchased]]-tblInventoryList[[#This Row],[Quantity Sold]]</f>
        <v>50</v>
      </c>
      <c r="H21" s="6">
        <v>135</v>
      </c>
      <c r="I21" s="32">
        <f>tblInventoryList[[#This Row],[Quantity in Stock]]*tblInventoryList[[#This Row],[Price/Unit]]</f>
        <v>6750</v>
      </c>
      <c r="J21" s="33">
        <v>0.05</v>
      </c>
      <c r="K21" s="34">
        <f>tblInventoryList[[#This Row],[Value of Stock Without VAT]]*tblInventoryList[[#This Row],[VAT %]]</f>
        <v>337.5</v>
      </c>
      <c r="L21" s="34">
        <f>tblInventoryList[[#This Row],[Value of Stock Without VAT]]+tblInventoryList[[#This Row],[VAT Amount]]</f>
        <v>7087.5</v>
      </c>
      <c r="M21" s="5">
        <v>25</v>
      </c>
      <c r="N21" s="5">
        <v>100</v>
      </c>
      <c r="O21" s="35" t="s">
        <v>3</v>
      </c>
      <c r="P21" s="9"/>
    </row>
    <row r="22" spans="1:16" ht="17.25" customHeight="1">
      <c r="A22" s="13"/>
      <c r="B22" s="16">
        <f>(tblInventoryList[[#This Row],[Quantity in Stock]]&lt;=tblInventoryList[[#This Row],[Reorder Level]])*(tblInventoryList[[#This Row],[Discontinued Product ]]="")*valHighlight</f>
        <v>0</v>
      </c>
      <c r="C22" s="31" t="s">
        <v>24</v>
      </c>
      <c r="D22" s="4" t="s">
        <v>49</v>
      </c>
      <c r="E22" s="5">
        <v>100</v>
      </c>
      <c r="F22" s="5">
        <v>50</v>
      </c>
      <c r="G22" s="5">
        <f>tblInventoryList[[#This Row],[Quantity Purchased]]-tblInventoryList[[#This Row],[Quantity Sold]]</f>
        <v>50</v>
      </c>
      <c r="H22" s="6">
        <v>170</v>
      </c>
      <c r="I22" s="32">
        <f>tblInventoryList[[#This Row],[Quantity in Stock]]*tblInventoryList[[#This Row],[Price/Unit]]</f>
        <v>8500</v>
      </c>
      <c r="J22" s="33">
        <v>0</v>
      </c>
      <c r="K22" s="34">
        <f>tblInventoryList[[#This Row],[Value of Stock Without VAT]]*tblInventoryList[[#This Row],[VAT %]]</f>
        <v>0</v>
      </c>
      <c r="L22" s="34">
        <f>tblInventoryList[[#This Row],[Value of Stock Without VAT]]+tblInventoryList[[#This Row],[VAT Amount]]</f>
        <v>8500</v>
      </c>
      <c r="M22" s="5">
        <v>25</v>
      </c>
      <c r="N22" s="5">
        <v>100</v>
      </c>
      <c r="O22" s="35" t="s">
        <v>2</v>
      </c>
      <c r="P22" s="9"/>
    </row>
    <row r="23" spans="1:16" ht="17.25" customHeight="1">
      <c r="A23" s="13"/>
      <c r="B23" s="16">
        <f>(tblInventoryList[[#This Row],[Quantity in Stock]]&lt;=tblInventoryList[[#This Row],[Reorder Level]])*(tblInventoryList[[#This Row],[Discontinued Product ]]="")*valHighlight</f>
        <v>1</v>
      </c>
      <c r="C23" s="31" t="s">
        <v>25</v>
      </c>
      <c r="D23" s="4" t="s">
        <v>50</v>
      </c>
      <c r="E23" s="5">
        <v>100</v>
      </c>
      <c r="F23" s="5">
        <v>50</v>
      </c>
      <c r="G23" s="5">
        <f>tblInventoryList[[#This Row],[Quantity Purchased]]-tblInventoryList[[#This Row],[Quantity Sold]]</f>
        <v>50</v>
      </c>
      <c r="H23" s="6">
        <v>125</v>
      </c>
      <c r="I23" s="32">
        <f>tblInventoryList[[#This Row],[Quantity in Stock]]*tblInventoryList[[#This Row],[Price/Unit]]</f>
        <v>6250</v>
      </c>
      <c r="J23" s="33">
        <v>0</v>
      </c>
      <c r="K23" s="34">
        <f>tblInventoryList[[#This Row],[Value of Stock Without VAT]]*tblInventoryList[[#This Row],[VAT %]]</f>
        <v>0</v>
      </c>
      <c r="L23" s="34">
        <f>tblInventoryList[[#This Row],[Value of Stock Without VAT]]+tblInventoryList[[#This Row],[VAT Amount]]</f>
        <v>6250</v>
      </c>
      <c r="M23" s="5">
        <v>50</v>
      </c>
      <c r="N23" s="5">
        <v>100</v>
      </c>
      <c r="O23" s="35"/>
      <c r="P23" s="9"/>
    </row>
    <row r="24" spans="1:16" ht="17.25" customHeight="1">
      <c r="A24" s="13"/>
      <c r="B24" s="16">
        <f>(tblInventoryList[[#This Row],[Quantity in Stock]]&lt;=tblInventoryList[[#This Row],[Reorder Level]])*(tblInventoryList[[#This Row],[Discontinued Product ]]="")*valHighlight</f>
        <v>0</v>
      </c>
      <c r="C24" s="31" t="s">
        <v>26</v>
      </c>
      <c r="D24" s="4" t="s">
        <v>51</v>
      </c>
      <c r="E24" s="5">
        <v>100</v>
      </c>
      <c r="F24" s="5">
        <v>50</v>
      </c>
      <c r="G24" s="5">
        <f>tblInventoryList[[#This Row],[Quantity Purchased]]-tblInventoryList[[#This Row],[Quantity Sold]]</f>
        <v>50</v>
      </c>
      <c r="H24" s="6">
        <v>180</v>
      </c>
      <c r="I24" s="32">
        <f>tblInventoryList[[#This Row],[Quantity in Stock]]*tblInventoryList[[#This Row],[Price/Unit]]</f>
        <v>9000</v>
      </c>
      <c r="J24" s="33">
        <v>0</v>
      </c>
      <c r="K24" s="34">
        <f>tblInventoryList[[#This Row],[Value of Stock Without VAT]]*tblInventoryList[[#This Row],[VAT %]]</f>
        <v>0</v>
      </c>
      <c r="L24" s="34">
        <f>tblInventoryList[[#This Row],[Value of Stock Without VAT]]+tblInventoryList[[#This Row],[VAT Amount]]</f>
        <v>9000</v>
      </c>
      <c r="M24" s="5">
        <v>25</v>
      </c>
      <c r="N24" s="5">
        <v>100</v>
      </c>
      <c r="O24" s="35" t="s">
        <v>2</v>
      </c>
      <c r="P24" s="9"/>
    </row>
    <row r="25" spans="1:16" ht="17.25" customHeight="1">
      <c r="A25" s="13"/>
      <c r="B25" s="16">
        <f>(tblInventoryList[[#This Row],[Quantity in Stock]]&lt;=tblInventoryList[[#This Row],[Reorder Level]])*(tblInventoryList[[#This Row],[Discontinued Product ]]="")*valHighlight</f>
        <v>1</v>
      </c>
      <c r="C25" s="31" t="s">
        <v>27</v>
      </c>
      <c r="D25" s="4" t="s">
        <v>52</v>
      </c>
      <c r="E25" s="5">
        <v>100</v>
      </c>
      <c r="F25" s="5">
        <v>50</v>
      </c>
      <c r="G25" s="5">
        <f>tblInventoryList[[#This Row],[Quantity Purchased]]-tblInventoryList[[#This Row],[Quantity Sold]]</f>
        <v>50</v>
      </c>
      <c r="H25" s="6">
        <v>230</v>
      </c>
      <c r="I25" s="32">
        <f>tblInventoryList[[#This Row],[Quantity in Stock]]*tblInventoryList[[#This Row],[Price/Unit]]</f>
        <v>11500</v>
      </c>
      <c r="J25" s="33">
        <v>0</v>
      </c>
      <c r="K25" s="34">
        <f>tblInventoryList[[#This Row],[Value of Stock Without VAT]]*tblInventoryList[[#This Row],[VAT %]]</f>
        <v>0</v>
      </c>
      <c r="L25" s="34">
        <f>tblInventoryList[[#This Row],[Value of Stock Without VAT]]+tblInventoryList[[#This Row],[VAT Amount]]</f>
        <v>11500</v>
      </c>
      <c r="M25" s="5">
        <v>50</v>
      </c>
      <c r="N25" s="5">
        <v>100</v>
      </c>
      <c r="O25" s="35" t="s">
        <v>2</v>
      </c>
      <c r="P25" s="9"/>
    </row>
    <row r="26" spans="1:16" ht="17.25" customHeight="1">
      <c r="A26" s="13"/>
      <c r="B26" s="16">
        <f>(tblInventoryList[[#This Row],[Quantity in Stock]]&lt;=tblInventoryList[[#This Row],[Reorder Level]])*(tblInventoryList[[#This Row],[Discontinued Product ]]="")*valHighlight</f>
        <v>0</v>
      </c>
      <c r="C26" s="31" t="s">
        <v>28</v>
      </c>
      <c r="D26" s="4" t="s">
        <v>53</v>
      </c>
      <c r="E26" s="5">
        <v>100</v>
      </c>
      <c r="F26" s="5">
        <v>50</v>
      </c>
      <c r="G26" s="5">
        <f>tblInventoryList[[#This Row],[Quantity Purchased]]-tblInventoryList[[#This Row],[Quantity Sold]]</f>
        <v>50</v>
      </c>
      <c r="H26" s="6">
        <v>220</v>
      </c>
      <c r="I26" s="32">
        <f>tblInventoryList[[#This Row],[Quantity in Stock]]*tblInventoryList[[#This Row],[Price/Unit]]</f>
        <v>11000</v>
      </c>
      <c r="J26" s="33">
        <v>0</v>
      </c>
      <c r="K26" s="34">
        <f>tblInventoryList[[#This Row],[Value of Stock Without VAT]]*tblInventoryList[[#This Row],[VAT %]]</f>
        <v>0</v>
      </c>
      <c r="L26" s="34">
        <f>tblInventoryList[[#This Row],[Value of Stock Without VAT]]+tblInventoryList[[#This Row],[VAT Amount]]</f>
        <v>11000</v>
      </c>
      <c r="M26" s="5">
        <v>25</v>
      </c>
      <c r="N26" s="5">
        <v>100</v>
      </c>
      <c r="O26" s="35" t="s">
        <v>2</v>
      </c>
      <c r="P26" s="9"/>
    </row>
    <row r="27" spans="1:16" ht="17.25" customHeight="1">
      <c r="A27" s="13"/>
      <c r="B27" s="16">
        <f>(tblInventoryList[[#This Row],[Quantity in Stock]]&lt;=tblInventoryList[[#This Row],[Reorder Level]])*(tblInventoryList[[#This Row],[Discontinued Product ]]="")*valHighlight</f>
        <v>0</v>
      </c>
      <c r="C27" s="31" t="s">
        <v>29</v>
      </c>
      <c r="D27" s="4" t="s">
        <v>54</v>
      </c>
      <c r="E27" s="5">
        <v>100</v>
      </c>
      <c r="F27" s="5">
        <v>98</v>
      </c>
      <c r="G27" s="5">
        <f>tblInventoryList[[#This Row],[Quantity Purchased]]-tblInventoryList[[#This Row],[Quantity Sold]]</f>
        <v>2</v>
      </c>
      <c r="H27" s="6">
        <v>100</v>
      </c>
      <c r="I27" s="32">
        <f>tblInventoryList[[#This Row],[Quantity in Stock]]*tblInventoryList[[#This Row],[Price/Unit]]</f>
        <v>200</v>
      </c>
      <c r="J27" s="33">
        <v>0</v>
      </c>
      <c r="K27" s="34">
        <f>tblInventoryList[[#This Row],[Value of Stock Without VAT]]*tblInventoryList[[#This Row],[VAT %]]</f>
        <v>0</v>
      </c>
      <c r="L27" s="34">
        <f>tblInventoryList[[#This Row],[Value of Stock Without VAT]]+tblInventoryList[[#This Row],[VAT Amount]]</f>
        <v>200</v>
      </c>
      <c r="M27" s="5">
        <v>50</v>
      </c>
      <c r="N27" s="5">
        <v>100</v>
      </c>
      <c r="O27" s="35" t="s">
        <v>3</v>
      </c>
      <c r="P27" s="9"/>
    </row>
    <row r="28" spans="1:16" ht="17.25" customHeight="1">
      <c r="A28" s="13"/>
      <c r="B28" s="16">
        <f>(tblInventoryList[[#This Row],[Quantity in Stock]]&lt;=tblInventoryList[[#This Row],[Reorder Level]])*(tblInventoryList[[#This Row],[Discontinued Product ]]="")*valHighlight</f>
        <v>0</v>
      </c>
      <c r="C28" s="31" t="s">
        <v>30</v>
      </c>
      <c r="D28" s="4" t="s">
        <v>55</v>
      </c>
      <c r="E28" s="5">
        <v>100</v>
      </c>
      <c r="F28" s="5">
        <v>50</v>
      </c>
      <c r="G28" s="5">
        <f>tblInventoryList[[#This Row],[Quantity Purchased]]-tblInventoryList[[#This Row],[Quantity Sold]]</f>
        <v>50</v>
      </c>
      <c r="H28" s="6">
        <v>250</v>
      </c>
      <c r="I28" s="32">
        <f>tblInventoryList[[#This Row],[Quantity in Stock]]*tblInventoryList[[#This Row],[Price/Unit]]</f>
        <v>12500</v>
      </c>
      <c r="J28" s="33">
        <v>0</v>
      </c>
      <c r="K28" s="34">
        <f>tblInventoryList[[#This Row],[Value of Stock Without VAT]]*tblInventoryList[[#This Row],[VAT %]]</f>
        <v>0</v>
      </c>
      <c r="L28" s="34">
        <f>tblInventoryList[[#This Row],[Value of Stock Without VAT]]+tblInventoryList[[#This Row],[VAT Amount]]</f>
        <v>12500</v>
      </c>
      <c r="M28" s="5">
        <v>25</v>
      </c>
      <c r="N28" s="5">
        <v>100</v>
      </c>
      <c r="O28" s="35" t="s">
        <v>2</v>
      </c>
      <c r="P28" s="9"/>
    </row>
    <row r="29" spans="1:16" ht="17.25" customHeight="1" thickBot="1">
      <c r="A29" s="13"/>
      <c r="B29" s="16">
        <f>(tblInventoryList[[#This Row],[Quantity in Stock]]&lt;=tblInventoryList[[#This Row],[Reorder Level]])*(tblInventoryList[[#This Row],[Discontinued Product ]]="")*valHighlight</f>
        <v>1</v>
      </c>
      <c r="C29" s="36" t="s">
        <v>31</v>
      </c>
      <c r="D29" s="37" t="s">
        <v>56</v>
      </c>
      <c r="E29" s="38">
        <v>50</v>
      </c>
      <c r="F29" s="38">
        <v>50</v>
      </c>
      <c r="G29" s="38">
        <f>tblInventoryList[[#This Row],[Quantity Purchased]]-tblInventoryList[[#This Row],[Quantity Sold]]</f>
        <v>0</v>
      </c>
      <c r="H29" s="39">
        <v>110</v>
      </c>
      <c r="I29" s="40">
        <f>tblInventoryList[[#This Row],[Quantity in Stock]]*tblInventoryList[[#This Row],[Price/Unit]]</f>
        <v>0</v>
      </c>
      <c r="J29" s="41">
        <v>0</v>
      </c>
      <c r="K29" s="42">
        <f>tblInventoryList[[#This Row],[Value of Stock Without VAT]]*tblInventoryList[[#This Row],[VAT %]]</f>
        <v>0</v>
      </c>
      <c r="L29" s="42">
        <f>tblInventoryList[[#This Row],[Value of Stock Without VAT]]+tblInventoryList[[#This Row],[VAT Amount]]</f>
        <v>0</v>
      </c>
      <c r="M29" s="38">
        <v>25</v>
      </c>
      <c r="N29" s="38">
        <v>50</v>
      </c>
      <c r="O29" s="43" t="s">
        <v>2</v>
      </c>
      <c r="P29" s="9"/>
    </row>
    <row r="30" spans="1:16" ht="17.25" customHeight="1" thickTop="1" thickBot="1">
      <c r="A30" s="13"/>
      <c r="B30" s="17"/>
      <c r="C30" s="47"/>
      <c r="D30" s="47"/>
      <c r="E30" s="47"/>
      <c r="F30" s="47"/>
      <c r="G30" s="47"/>
      <c r="H30" s="47"/>
      <c r="I30" s="7">
        <f>SUM(tblInventoryList[Value of Stock Without VAT])</f>
        <v>185670</v>
      </c>
      <c r="J30" s="7"/>
      <c r="K30" s="7">
        <f>SUM(K5:K29)</f>
        <v>13456.5</v>
      </c>
      <c r="L30" s="7">
        <f>SUM(L5:L29)</f>
        <v>199126.5</v>
      </c>
      <c r="M30" s="48"/>
      <c r="N30" s="49"/>
      <c r="O30" s="50"/>
      <c r="P30" s="8"/>
    </row>
    <row r="31" spans="1:16" ht="16.5" customHeight="1" thickTop="1">
      <c r="A31" s="10"/>
      <c r="B31" s="10"/>
      <c r="C31" s="10"/>
      <c r="D31" s="10"/>
      <c r="E31" s="11"/>
      <c r="F31" s="11"/>
      <c r="G31" s="11"/>
      <c r="H31" s="11"/>
      <c r="I31" s="11"/>
      <c r="J31" s="12"/>
      <c r="K31" s="10"/>
      <c r="L31" s="10"/>
      <c r="M31" s="10"/>
      <c r="N31" s="10"/>
      <c r="O31" s="10"/>
      <c r="P31" s="8"/>
    </row>
    <row r="32" spans="1:16" ht="17.25" customHeight="1">
      <c r="A32" s="18"/>
      <c r="B32" s="18"/>
      <c r="C32" s="18"/>
      <c r="D32" s="18"/>
      <c r="E32" s="19"/>
      <c r="F32" s="19"/>
      <c r="G32" s="19"/>
      <c r="H32" s="19"/>
      <c r="I32" s="19"/>
      <c r="J32" s="20"/>
      <c r="K32" s="18"/>
      <c r="L32" s="18"/>
      <c r="M32" s="18"/>
      <c r="N32" s="18"/>
      <c r="O32" s="18"/>
    </row>
    <row r="33" spans="1:15" ht="17.25" customHeight="1">
      <c r="A33" s="18"/>
      <c r="B33" s="18"/>
      <c r="C33" s="18"/>
      <c r="D33" s="18"/>
      <c r="E33" s="19"/>
      <c r="F33" s="19"/>
      <c r="G33" s="19"/>
      <c r="H33" s="19"/>
      <c r="I33" s="19"/>
      <c r="J33" s="20"/>
      <c r="K33" s="18"/>
      <c r="L33" s="18"/>
      <c r="M33" s="18"/>
      <c r="N33" s="18"/>
      <c r="O33" s="18"/>
    </row>
    <row r="34" spans="1:15" ht="17.25" customHeight="1">
      <c r="A34" s="18"/>
      <c r="B34" s="18"/>
      <c r="C34" s="18"/>
      <c r="D34" s="18"/>
      <c r="E34" s="19"/>
      <c r="F34" s="19"/>
      <c r="G34" s="19"/>
      <c r="H34" s="19"/>
      <c r="I34" s="19"/>
      <c r="J34" s="20"/>
      <c r="K34" s="18"/>
      <c r="L34" s="18"/>
      <c r="M34" s="18"/>
      <c r="N34" s="18"/>
      <c r="O34" s="18"/>
    </row>
    <row r="35" spans="1:15" ht="17.25" customHeight="1">
      <c r="A35" s="18"/>
      <c r="B35" s="18"/>
      <c r="C35" s="18"/>
      <c r="D35" s="18"/>
      <c r="E35" s="19"/>
      <c r="F35" s="19"/>
      <c r="G35" s="19"/>
      <c r="H35" s="19"/>
      <c r="I35" s="19"/>
      <c r="J35" s="20"/>
      <c r="K35" s="18"/>
      <c r="L35" s="18"/>
      <c r="M35" s="18"/>
      <c r="N35" s="18"/>
      <c r="O35" s="18"/>
    </row>
    <row r="36" spans="1:15" ht="17.25" customHeight="1">
      <c r="A36" s="18"/>
      <c r="B36" s="18"/>
      <c r="C36" s="18"/>
      <c r="D36" s="18"/>
      <c r="E36" s="19"/>
      <c r="F36" s="19"/>
      <c r="G36" s="19"/>
      <c r="H36" s="19"/>
      <c r="I36" s="19"/>
      <c r="J36" s="20"/>
      <c r="K36" s="18"/>
      <c r="L36" s="18"/>
      <c r="M36" s="18"/>
      <c r="N36" s="18"/>
      <c r="O36" s="18"/>
    </row>
    <row r="37" spans="1:15" ht="17.25" customHeight="1">
      <c r="A37" s="18"/>
      <c r="B37" s="18"/>
      <c r="C37" s="18"/>
      <c r="D37" s="18"/>
      <c r="E37" s="19"/>
      <c r="F37" s="19"/>
      <c r="G37" s="19"/>
      <c r="H37" s="19"/>
      <c r="I37" s="19"/>
      <c r="J37" s="20"/>
      <c r="K37" s="18"/>
      <c r="L37" s="18"/>
      <c r="M37" s="18"/>
      <c r="N37" s="18"/>
      <c r="O37" s="18"/>
    </row>
    <row r="38" spans="1:15" ht="17.25" customHeight="1">
      <c r="A38" s="18"/>
      <c r="B38" s="18"/>
      <c r="C38" s="18"/>
      <c r="D38" s="18"/>
      <c r="E38" s="19"/>
      <c r="F38" s="19"/>
      <c r="G38" s="19"/>
      <c r="H38" s="19"/>
      <c r="I38" s="19"/>
      <c r="J38" s="20"/>
      <c r="K38" s="18"/>
      <c r="L38" s="18"/>
      <c r="M38" s="18"/>
      <c r="N38" s="18"/>
      <c r="O38" s="18"/>
    </row>
    <row r="39" spans="1:15" ht="17.25" customHeight="1">
      <c r="A39" s="18"/>
      <c r="B39" s="18"/>
      <c r="C39" s="18"/>
      <c r="D39" s="18"/>
      <c r="E39" s="19"/>
      <c r="F39" s="19"/>
      <c r="G39" s="19"/>
      <c r="H39" s="19"/>
      <c r="I39" s="19"/>
      <c r="J39" s="20"/>
      <c r="K39" s="18"/>
      <c r="L39" s="18"/>
      <c r="M39" s="18"/>
      <c r="N39" s="18"/>
      <c r="O39" s="18"/>
    </row>
    <row r="40" spans="1:15" ht="17.25" customHeight="1">
      <c r="A40" s="18"/>
      <c r="B40" s="18"/>
      <c r="C40" s="18"/>
      <c r="D40" s="18"/>
      <c r="E40" s="19"/>
      <c r="F40" s="19"/>
      <c r="G40" s="19"/>
      <c r="H40" s="19"/>
      <c r="I40" s="19"/>
      <c r="J40" s="20"/>
      <c r="K40" s="18"/>
      <c r="L40" s="18"/>
      <c r="M40" s="18"/>
      <c r="N40" s="18"/>
      <c r="O40" s="18"/>
    </row>
    <row r="41" spans="1:15" ht="17.25" customHeight="1">
      <c r="A41" s="18"/>
      <c r="B41" s="18"/>
      <c r="C41" s="18"/>
      <c r="D41" s="18"/>
      <c r="E41" s="19"/>
      <c r="F41" s="19"/>
      <c r="G41" s="19"/>
      <c r="H41" s="19"/>
      <c r="I41" s="19"/>
      <c r="J41" s="20"/>
      <c r="K41" s="18"/>
      <c r="L41" s="18"/>
      <c r="M41" s="18"/>
      <c r="N41" s="18"/>
      <c r="O41" s="18"/>
    </row>
    <row r="42" spans="1:15" ht="17.25" customHeight="1">
      <c r="A42" s="18"/>
      <c r="B42" s="18"/>
      <c r="C42" s="18"/>
      <c r="D42" s="18"/>
      <c r="E42" s="19"/>
      <c r="F42" s="19"/>
      <c r="G42" s="19"/>
      <c r="H42" s="19"/>
      <c r="I42" s="19"/>
      <c r="J42" s="20"/>
      <c r="K42" s="18"/>
      <c r="L42" s="18"/>
      <c r="M42" s="18"/>
      <c r="N42" s="18"/>
      <c r="O42" s="18"/>
    </row>
    <row r="43" spans="1:15" ht="17.25" customHeight="1">
      <c r="A43" s="18"/>
      <c r="B43" s="18"/>
      <c r="C43" s="18"/>
      <c r="D43" s="18"/>
      <c r="E43" s="19"/>
      <c r="F43" s="19"/>
      <c r="G43" s="19"/>
      <c r="H43" s="19"/>
      <c r="I43" s="19"/>
      <c r="J43" s="20"/>
      <c r="K43" s="18"/>
      <c r="L43" s="18"/>
      <c r="M43" s="18"/>
      <c r="N43" s="18"/>
      <c r="O43" s="18"/>
    </row>
    <row r="44" spans="1:15" ht="17.25" customHeight="1">
      <c r="A44" s="18"/>
      <c r="B44" s="18"/>
      <c r="C44" s="18"/>
      <c r="D44" s="18"/>
      <c r="E44" s="19"/>
      <c r="F44" s="19"/>
      <c r="G44" s="19"/>
      <c r="H44" s="19"/>
      <c r="I44" s="19"/>
      <c r="J44" s="20"/>
      <c r="K44" s="18"/>
      <c r="L44" s="18"/>
      <c r="M44" s="18"/>
      <c r="N44" s="18"/>
      <c r="O44" s="18"/>
    </row>
    <row r="45" spans="1:15" ht="17.25" customHeight="1">
      <c r="A45" s="18"/>
      <c r="B45" s="18"/>
      <c r="C45" s="18"/>
      <c r="D45" s="18"/>
      <c r="E45" s="19"/>
      <c r="F45" s="19"/>
      <c r="G45" s="19"/>
      <c r="H45" s="19"/>
      <c r="I45" s="19"/>
      <c r="J45" s="20"/>
      <c r="K45" s="18"/>
      <c r="L45" s="18"/>
      <c r="M45" s="18"/>
      <c r="N45" s="18"/>
      <c r="O45" s="18"/>
    </row>
    <row r="46" spans="1:15" ht="17.25" customHeight="1">
      <c r="A46" s="18"/>
      <c r="B46" s="18"/>
      <c r="C46" s="18"/>
      <c r="D46" s="18"/>
      <c r="E46" s="19"/>
      <c r="F46" s="19"/>
      <c r="G46" s="19"/>
      <c r="H46" s="19"/>
      <c r="I46" s="19"/>
      <c r="J46" s="20"/>
      <c r="K46" s="18"/>
      <c r="L46" s="18"/>
      <c r="M46" s="18"/>
      <c r="N46" s="18"/>
      <c r="O46" s="18"/>
    </row>
    <row r="47" spans="1:15" ht="17.25" customHeight="1">
      <c r="A47" s="18"/>
      <c r="B47" s="18"/>
      <c r="C47" s="18"/>
      <c r="D47" s="18"/>
      <c r="E47" s="19"/>
      <c r="F47" s="19"/>
      <c r="G47" s="19"/>
      <c r="H47" s="19"/>
      <c r="I47" s="19"/>
      <c r="J47" s="20"/>
      <c r="K47" s="18"/>
      <c r="L47" s="18"/>
      <c r="M47" s="18"/>
      <c r="N47" s="18"/>
      <c r="O47" s="18"/>
    </row>
    <row r="48" spans="1:15" ht="17.25" customHeight="1">
      <c r="A48" s="18"/>
      <c r="B48" s="18"/>
      <c r="C48" s="18"/>
      <c r="D48" s="18"/>
      <c r="E48" s="19"/>
      <c r="F48" s="19"/>
      <c r="G48" s="19"/>
      <c r="H48" s="19"/>
      <c r="I48" s="19"/>
      <c r="J48" s="20"/>
      <c r="K48" s="18"/>
      <c r="L48" s="18"/>
      <c r="M48" s="18"/>
      <c r="N48" s="18"/>
      <c r="O48" s="18"/>
    </row>
    <row r="49" spans="1:15" ht="17.25" customHeight="1">
      <c r="A49" s="18"/>
      <c r="B49" s="18"/>
      <c r="C49" s="18"/>
      <c r="D49" s="18"/>
      <c r="E49" s="19"/>
      <c r="F49" s="19"/>
      <c r="G49" s="19"/>
      <c r="H49" s="19"/>
      <c r="I49" s="19"/>
      <c r="J49" s="20"/>
      <c r="K49" s="18"/>
      <c r="L49" s="18"/>
      <c r="M49" s="18"/>
      <c r="N49" s="18"/>
      <c r="O49" s="18"/>
    </row>
    <row r="50" spans="1:15" ht="17.25" customHeight="1">
      <c r="A50" s="18"/>
      <c r="B50" s="18"/>
      <c r="C50" s="18"/>
      <c r="D50" s="18"/>
      <c r="E50" s="19"/>
      <c r="F50" s="19"/>
      <c r="G50" s="19"/>
      <c r="H50" s="19"/>
      <c r="I50" s="19"/>
      <c r="J50" s="20"/>
      <c r="K50" s="18"/>
      <c r="L50" s="18"/>
      <c r="M50" s="18"/>
      <c r="N50" s="18"/>
      <c r="O50" s="18"/>
    </row>
    <row r="51" spans="1:15" ht="17.25" customHeight="1">
      <c r="A51" s="18"/>
      <c r="B51" s="18"/>
      <c r="C51" s="18"/>
      <c r="D51" s="18"/>
      <c r="E51" s="19"/>
      <c r="F51" s="19"/>
      <c r="G51" s="19"/>
      <c r="H51" s="19"/>
      <c r="I51" s="19"/>
      <c r="J51" s="20"/>
      <c r="K51" s="18"/>
      <c r="L51" s="18"/>
      <c r="M51" s="18"/>
      <c r="N51" s="18"/>
      <c r="O51" s="18"/>
    </row>
    <row r="52" spans="1:15" ht="17.25" customHeight="1">
      <c r="A52" s="18"/>
      <c r="B52" s="18"/>
      <c r="C52" s="18"/>
      <c r="D52" s="18"/>
      <c r="E52" s="19"/>
      <c r="F52" s="19"/>
      <c r="G52" s="19"/>
      <c r="H52" s="19"/>
      <c r="I52" s="19"/>
      <c r="J52" s="20"/>
      <c r="K52" s="18"/>
      <c r="L52" s="18"/>
      <c r="M52" s="18"/>
      <c r="N52" s="18"/>
      <c r="O52" s="18"/>
    </row>
    <row r="53" spans="1:15" ht="17.25" customHeight="1">
      <c r="A53" s="18"/>
      <c r="B53" s="18"/>
      <c r="C53" s="18"/>
      <c r="D53" s="18"/>
      <c r="E53" s="19"/>
      <c r="F53" s="19"/>
      <c r="G53" s="19"/>
      <c r="H53" s="19"/>
      <c r="I53" s="19"/>
      <c r="J53" s="20"/>
      <c r="K53" s="18"/>
      <c r="L53" s="18"/>
      <c r="M53" s="18"/>
      <c r="N53" s="18"/>
      <c r="O53" s="18"/>
    </row>
    <row r="54" spans="1:15" ht="17.25" customHeight="1">
      <c r="A54" s="18"/>
      <c r="B54" s="18"/>
      <c r="C54" s="18"/>
      <c r="D54" s="18"/>
      <c r="E54" s="19"/>
      <c r="F54" s="19"/>
      <c r="G54" s="19"/>
      <c r="H54" s="19"/>
      <c r="I54" s="19"/>
      <c r="J54" s="20"/>
      <c r="K54" s="18"/>
      <c r="L54" s="18"/>
      <c r="M54" s="18"/>
      <c r="N54" s="18"/>
      <c r="O54" s="18"/>
    </row>
    <row r="55" spans="1:15" ht="17.25" customHeight="1">
      <c r="A55" s="18"/>
      <c r="B55" s="18"/>
      <c r="C55" s="18"/>
      <c r="D55" s="18"/>
      <c r="E55" s="19"/>
      <c r="F55" s="19"/>
      <c r="G55" s="19"/>
      <c r="H55" s="19"/>
      <c r="I55" s="19"/>
      <c r="J55" s="20"/>
      <c r="K55" s="18"/>
      <c r="L55" s="18"/>
      <c r="M55" s="18"/>
      <c r="N55" s="18"/>
      <c r="O55" s="18"/>
    </row>
    <row r="56" spans="1:15" ht="17.25" customHeight="1">
      <c r="A56" s="18"/>
      <c r="B56" s="18"/>
      <c r="C56" s="18"/>
      <c r="D56" s="18"/>
      <c r="E56" s="19"/>
      <c r="F56" s="19"/>
      <c r="G56" s="19"/>
      <c r="H56" s="19"/>
      <c r="I56" s="19"/>
      <c r="J56" s="20"/>
      <c r="K56" s="18"/>
      <c r="L56" s="18"/>
      <c r="M56" s="18"/>
      <c r="N56" s="18"/>
      <c r="O56" s="18"/>
    </row>
    <row r="57" spans="1:15" ht="17.25" customHeight="1">
      <c r="A57" s="18"/>
      <c r="B57" s="18"/>
      <c r="C57" s="18"/>
      <c r="D57" s="18"/>
      <c r="E57" s="19"/>
      <c r="F57" s="19"/>
      <c r="G57" s="19"/>
      <c r="H57" s="19"/>
      <c r="I57" s="19"/>
      <c r="J57" s="20"/>
      <c r="K57" s="18"/>
      <c r="L57" s="18"/>
      <c r="M57" s="18"/>
      <c r="N57" s="18"/>
      <c r="O57" s="18"/>
    </row>
    <row r="58" spans="1:15" ht="17.25" customHeight="1">
      <c r="A58" s="18"/>
      <c r="B58" s="18"/>
      <c r="C58" s="18"/>
      <c r="D58" s="18"/>
      <c r="E58" s="19"/>
      <c r="F58" s="19"/>
      <c r="G58" s="19"/>
      <c r="H58" s="19"/>
      <c r="I58" s="19"/>
      <c r="J58" s="20"/>
      <c r="K58" s="18"/>
      <c r="L58" s="18"/>
      <c r="M58" s="18"/>
      <c r="N58" s="18"/>
      <c r="O58" s="18"/>
    </row>
    <row r="59" spans="1:15" ht="17.25" customHeight="1">
      <c r="A59" s="18"/>
      <c r="B59" s="18"/>
      <c r="C59" s="18"/>
      <c r="D59" s="18"/>
      <c r="E59" s="19"/>
      <c r="F59" s="19"/>
      <c r="G59" s="19"/>
      <c r="H59" s="19"/>
      <c r="I59" s="19"/>
      <c r="J59" s="20"/>
      <c r="K59" s="18"/>
      <c r="L59" s="18"/>
      <c r="M59" s="18"/>
      <c r="N59" s="18"/>
      <c r="O59" s="18"/>
    </row>
    <row r="60" spans="1:15" ht="17.25" customHeight="1">
      <c r="A60" s="18"/>
      <c r="B60" s="18"/>
      <c r="C60" s="18"/>
      <c r="D60" s="18"/>
      <c r="E60" s="19"/>
      <c r="F60" s="19"/>
      <c r="G60" s="19"/>
      <c r="H60" s="19"/>
      <c r="I60" s="19"/>
      <c r="J60" s="20"/>
      <c r="K60" s="18"/>
      <c r="L60" s="18"/>
      <c r="M60" s="18"/>
      <c r="N60" s="18"/>
      <c r="O60" s="18"/>
    </row>
    <row r="61" spans="1:15" ht="17.25" customHeight="1">
      <c r="A61" s="18"/>
      <c r="B61" s="18"/>
      <c r="C61" s="18"/>
      <c r="D61" s="18"/>
      <c r="E61" s="19"/>
      <c r="F61" s="19"/>
      <c r="G61" s="19"/>
      <c r="H61" s="19"/>
      <c r="I61" s="19"/>
      <c r="J61" s="20"/>
      <c r="K61" s="18"/>
      <c r="L61" s="18"/>
      <c r="M61" s="18"/>
      <c r="N61" s="18"/>
      <c r="O61" s="18"/>
    </row>
    <row r="62" spans="1:15" ht="17.25" customHeight="1">
      <c r="A62" s="18"/>
      <c r="B62" s="18"/>
      <c r="C62" s="18"/>
      <c r="D62" s="18"/>
      <c r="E62" s="19"/>
      <c r="F62" s="19"/>
      <c r="G62" s="19"/>
      <c r="H62" s="19"/>
      <c r="I62" s="19"/>
      <c r="J62" s="20"/>
      <c r="K62" s="18"/>
      <c r="L62" s="18"/>
      <c r="M62" s="18"/>
      <c r="N62" s="18"/>
      <c r="O62" s="18"/>
    </row>
    <row r="63" spans="1:15" ht="17.25" customHeight="1">
      <c r="A63" s="18"/>
      <c r="B63" s="18"/>
      <c r="C63" s="18"/>
      <c r="D63" s="18"/>
      <c r="E63" s="19"/>
      <c r="F63" s="19"/>
      <c r="G63" s="19"/>
      <c r="H63" s="19"/>
      <c r="I63" s="19"/>
      <c r="J63" s="20"/>
      <c r="K63" s="18"/>
      <c r="L63" s="18"/>
      <c r="M63" s="18"/>
      <c r="N63" s="18"/>
      <c r="O63" s="18"/>
    </row>
    <row r="64" spans="1:15" ht="17.25" customHeight="1">
      <c r="A64" s="18"/>
      <c r="B64" s="18"/>
      <c r="C64" s="18"/>
      <c r="D64" s="18"/>
      <c r="E64" s="19"/>
      <c r="F64" s="19"/>
      <c r="G64" s="19"/>
      <c r="H64" s="19"/>
      <c r="I64" s="19"/>
      <c r="J64" s="20"/>
      <c r="K64" s="18"/>
      <c r="L64" s="18"/>
      <c r="M64" s="18"/>
      <c r="N64" s="18"/>
      <c r="O64" s="18"/>
    </row>
    <row r="65" spans="1:15" ht="17.25" customHeight="1">
      <c r="A65" s="18"/>
      <c r="B65" s="18"/>
      <c r="C65" s="18"/>
      <c r="D65" s="18"/>
      <c r="E65" s="19"/>
      <c r="F65" s="19"/>
      <c r="G65" s="19"/>
      <c r="H65" s="19"/>
      <c r="I65" s="19"/>
      <c r="J65" s="20"/>
      <c r="K65" s="18"/>
      <c r="L65" s="18"/>
      <c r="M65" s="18"/>
      <c r="N65" s="18"/>
      <c r="O65" s="18"/>
    </row>
    <row r="66" spans="1:15" ht="17.25" customHeight="1">
      <c r="A66" s="18"/>
      <c r="B66" s="18"/>
      <c r="C66" s="18"/>
      <c r="D66" s="18"/>
      <c r="E66" s="19"/>
      <c r="F66" s="19"/>
      <c r="G66" s="19"/>
      <c r="H66" s="19"/>
      <c r="I66" s="19"/>
      <c r="J66" s="20"/>
      <c r="K66" s="18"/>
      <c r="L66" s="18"/>
      <c r="M66" s="18"/>
      <c r="N66" s="18"/>
      <c r="O66" s="18"/>
    </row>
    <row r="67" spans="1:15" ht="17.25" customHeight="1">
      <c r="A67" s="18"/>
      <c r="B67" s="18"/>
      <c r="C67" s="18"/>
      <c r="D67" s="18"/>
      <c r="E67" s="19"/>
      <c r="F67" s="19"/>
      <c r="G67" s="19"/>
      <c r="H67" s="19"/>
      <c r="I67" s="19"/>
      <c r="J67" s="20"/>
      <c r="K67" s="18"/>
      <c r="L67" s="18"/>
      <c r="M67" s="18"/>
      <c r="N67" s="18"/>
      <c r="O67" s="18"/>
    </row>
    <row r="68" spans="1:15" ht="17.25" customHeight="1">
      <c r="A68" s="18"/>
      <c r="B68" s="18"/>
      <c r="C68" s="18"/>
      <c r="D68" s="18"/>
      <c r="E68" s="19"/>
      <c r="F68" s="19"/>
      <c r="G68" s="19"/>
      <c r="H68" s="19"/>
      <c r="I68" s="19"/>
      <c r="J68" s="20"/>
      <c r="K68" s="18"/>
      <c r="L68" s="18"/>
      <c r="M68" s="18"/>
      <c r="N68" s="18"/>
      <c r="O68" s="18"/>
    </row>
    <row r="96" spans="1:1" ht="17.25" customHeight="1">
      <c r="A96" s="1" t="s">
        <v>64</v>
      </c>
    </row>
  </sheetData>
  <mergeCells count="6">
    <mergeCell ref="D3:J3"/>
    <mergeCell ref="K3:O3"/>
    <mergeCell ref="D2:O2"/>
    <mergeCell ref="C2:C3"/>
    <mergeCell ref="C30:H30"/>
    <mergeCell ref="M30:O30"/>
  </mergeCells>
  <conditionalFormatting sqref="M5:O29 C5:J29">
    <cfRule type="expression" dxfId="19" priority="6">
      <formula>$B5=1</formula>
    </cfRule>
  </conditionalFormatting>
  <conditionalFormatting sqref="M5:N29 C5:J29">
    <cfRule type="expression" dxfId="18" priority="19">
      <formula>$O5="yes"</formula>
    </cfRule>
  </conditionalFormatting>
  <conditionalFormatting sqref="K5:L29">
    <cfRule type="expression" dxfId="17" priority="1">
      <formula>$B5=1</formula>
    </cfRule>
  </conditionalFormatting>
  <conditionalFormatting sqref="K5:L29">
    <cfRule type="expression" dxfId="16" priority="2">
      <formula>$O5="yes"</formula>
    </cfRule>
  </conditionalFormatting>
  <dataValidations disablePrompts="1" count="1">
    <dataValidation type="list" allowBlank="1" showInputMessage="1" showErrorMessage="1" sqref="J5:J29">
      <formula1>"20%, 5%, 0%"</formula1>
    </dataValidation>
  </dataValidations>
  <printOptions horizontalCentered="1"/>
  <pageMargins left="0.25" right="0.25" top="0.55000000000000004" bottom="0.53" header="0.05" footer="0.3"/>
  <pageSetup scale="79" fitToHeight="0" orientation="landscape" r:id="rId1"/>
  <rowBreaks count="3" manualBreakCount="3">
    <brk id="31" max="16383" man="1"/>
    <brk id="36" max="16383" man="1"/>
    <brk id="54" max="16383" man="1"/>
  </rowBreaks>
  <drawing r:id="rId2"/>
  <legacyDrawing r:id="rId3"/>
  <tableParts count="1">
    <tablePart r:id="rId4"/>
  </tableParts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22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Register</vt:lpstr>
      <vt:lpstr>'Inventory Register'!Print_Area</vt:lpstr>
      <vt:lpstr>valHighlight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ExcelDataPro;Fahim</dc:creator>
  <cp:keywords>UK VAT Inventory Register Excel;www.ExcelDataPro.com</cp:keywords>
  <cp:lastModifiedBy>DELL</cp:lastModifiedBy>
  <cp:lastPrinted>2020-04-16T16:13:41Z</cp:lastPrinted>
  <dcterms:created xsi:type="dcterms:W3CDTF">2016-12-17T03:34:20Z</dcterms:created>
  <dcterms:modified xsi:type="dcterms:W3CDTF">2022-03-24T15:49:19Z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