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75" windowWidth="12420" windowHeight="4590"/>
  </bookViews>
  <sheets>
    <sheet name="Class-1" sheetId="1" r:id="rId1"/>
    <sheet name="Class-2" sheetId="15" r:id="rId2"/>
    <sheet name="Class-3" sheetId="16" r:id="rId3"/>
    <sheet name="Class-4" sheetId="17" r:id="rId4"/>
    <sheet name="Class-5" sheetId="18" r:id="rId5"/>
    <sheet name="Class-6" sheetId="19" r:id="rId6"/>
    <sheet name="Class-7" sheetId="20" r:id="rId7"/>
    <sheet name="Class-8" sheetId="21" r:id="rId8"/>
    <sheet name="Class-9" sheetId="22" r:id="rId9"/>
    <sheet name="Class-10" sheetId="23" r:id="rId10"/>
    <sheet name="Comprehensive Evaluation Report" sheetId="14" r:id="rId11"/>
  </sheets>
  <calcPr calcId="124519"/>
</workbook>
</file>

<file path=xl/calcChain.xml><?xml version="1.0" encoding="utf-8"?>
<calcChain xmlns="http://schemas.openxmlformats.org/spreadsheetml/2006/main">
  <c r="H30" i="14"/>
  <c r="I30"/>
  <c r="J30"/>
  <c r="K30"/>
  <c r="L30"/>
  <c r="M30"/>
  <c r="N30"/>
  <c r="H31"/>
  <c r="I31"/>
  <c r="J31"/>
  <c r="K31"/>
  <c r="L31"/>
  <c r="M31"/>
  <c r="N31"/>
  <c r="H32"/>
  <c r="I32"/>
  <c r="J32"/>
  <c r="K32"/>
  <c r="L32"/>
  <c r="M32"/>
  <c r="N32"/>
  <c r="H33"/>
  <c r="I33"/>
  <c r="J33"/>
  <c r="K33"/>
  <c r="L33"/>
  <c r="M33"/>
  <c r="N33"/>
  <c r="N29"/>
  <c r="M29"/>
  <c r="L29"/>
  <c r="K29"/>
  <c r="J29"/>
  <c r="I29"/>
  <c r="H29"/>
  <c r="G30"/>
  <c r="G31"/>
  <c r="G32"/>
  <c r="G33"/>
  <c r="G29"/>
  <c r="F30"/>
  <c r="F31"/>
  <c r="F32"/>
  <c r="F33"/>
  <c r="F29"/>
  <c r="E29"/>
  <c r="E30"/>
  <c r="E31"/>
  <c r="E32"/>
  <c r="E33"/>
  <c r="C378"/>
  <c r="C355"/>
  <c r="C333"/>
  <c r="C310"/>
  <c r="C288"/>
  <c r="C265"/>
  <c r="C242"/>
  <c r="C220"/>
  <c r="C197"/>
  <c r="C175"/>
  <c r="C152"/>
  <c r="C129"/>
  <c r="C107"/>
  <c r="C62"/>
  <c r="B14" i="15"/>
  <c r="B14" i="16" s="1"/>
  <c r="B14" i="17" s="1"/>
  <c r="B14" i="18" s="1"/>
  <c r="B14" i="19" s="1"/>
  <c r="B14" i="20" s="1"/>
  <c r="B14" i="21" s="1"/>
  <c r="B14" i="22" s="1"/>
  <c r="B14" i="23" s="1"/>
  <c r="D9" i="14" s="1"/>
  <c r="B15" i="15"/>
  <c r="B15" i="16" s="1"/>
  <c r="B15" i="17" s="1"/>
  <c r="B15" i="18" s="1"/>
  <c r="B15" i="19" s="1"/>
  <c r="B15" i="20" s="1"/>
  <c r="B15" i="21" s="1"/>
  <c r="B15" i="22" s="1"/>
  <c r="B15" i="23" s="1"/>
  <c r="D10" i="14" s="1"/>
  <c r="B16" i="15"/>
  <c r="B16" i="16" s="1"/>
  <c r="B16" i="17" s="1"/>
  <c r="B16" i="18" s="1"/>
  <c r="B16" i="19" s="1"/>
  <c r="B16" i="20" s="1"/>
  <c r="B16" i="21" s="1"/>
  <c r="B16" i="22" s="1"/>
  <c r="B16" i="23" s="1"/>
  <c r="B17" i="15"/>
  <c r="B17" i="16" s="1"/>
  <c r="B17" i="17" s="1"/>
  <c r="B17" i="18" s="1"/>
  <c r="B17" i="19" s="1"/>
  <c r="B17" i="20" s="1"/>
  <c r="B17" i="21" s="1"/>
  <c r="B17" i="22" s="1"/>
  <c r="B17" i="23" s="1"/>
  <c r="B18" i="15"/>
  <c r="B18" i="16" s="1"/>
  <c r="B18" i="17" s="1"/>
  <c r="B18" i="18" s="1"/>
  <c r="B18" i="19" s="1"/>
  <c r="B18" i="20" s="1"/>
  <c r="B18" i="21" s="1"/>
  <c r="B18" i="22" s="1"/>
  <c r="B18" i="23" s="1"/>
  <c r="D13" i="14" s="1"/>
  <c r="B19" i="15"/>
  <c r="B19" i="16" s="1"/>
  <c r="B19" i="17" s="1"/>
  <c r="B19" i="18" s="1"/>
  <c r="B19" i="19" s="1"/>
  <c r="B19" i="20" s="1"/>
  <c r="B19" i="21" s="1"/>
  <c r="B19" i="22" s="1"/>
  <c r="B19" i="23" s="1"/>
  <c r="D14" i="14" s="1"/>
  <c r="B20" i="15"/>
  <c r="B20" i="16" s="1"/>
  <c r="B20" i="17" s="1"/>
  <c r="B20" i="18" s="1"/>
  <c r="B20" i="19" s="1"/>
  <c r="B20" i="20" s="1"/>
  <c r="B20" i="21" s="1"/>
  <c r="B20" i="22" s="1"/>
  <c r="B20" i="23" s="1"/>
  <c r="B21" i="15"/>
  <c r="B21" i="16" s="1"/>
  <c r="B21" i="17" s="1"/>
  <c r="B21" i="18" s="1"/>
  <c r="B21" i="19" s="1"/>
  <c r="B21" i="20" s="1"/>
  <c r="B21" i="21" s="1"/>
  <c r="B21" i="22" s="1"/>
  <c r="B21" i="23" s="1"/>
  <c r="B22" i="15"/>
  <c r="B22" i="16" s="1"/>
  <c r="B22" i="17" s="1"/>
  <c r="B22" i="18" s="1"/>
  <c r="B22" i="19" s="1"/>
  <c r="B22" i="20" s="1"/>
  <c r="B22" i="21" s="1"/>
  <c r="B22" i="22" s="1"/>
  <c r="B22" i="23" s="1"/>
  <c r="D17" i="14" s="1"/>
  <c r="B23" i="15"/>
  <c r="B23" i="16" s="1"/>
  <c r="B23" i="17" s="1"/>
  <c r="B23" i="18" s="1"/>
  <c r="B23" i="19" s="1"/>
  <c r="B23" i="20" s="1"/>
  <c r="B23" i="21" s="1"/>
  <c r="B23" i="22" s="1"/>
  <c r="B23" i="23" s="1"/>
  <c r="D18" i="14" s="1"/>
  <c r="B24" i="15"/>
  <c r="B24" i="16" s="1"/>
  <c r="B24" i="17" s="1"/>
  <c r="B24" i="18" s="1"/>
  <c r="B24" i="19" s="1"/>
  <c r="B24" i="20" s="1"/>
  <c r="B24" i="21" s="1"/>
  <c r="B24" i="22" s="1"/>
  <c r="B24" i="23" s="1"/>
  <c r="B25" i="15"/>
  <c r="B25" i="16" s="1"/>
  <c r="B25" i="17" s="1"/>
  <c r="B25" i="18" s="1"/>
  <c r="B25" i="19" s="1"/>
  <c r="B25" i="20" s="1"/>
  <c r="B25" i="21" s="1"/>
  <c r="B25" i="22" s="1"/>
  <c r="B25" i="23" s="1"/>
  <c r="B26" i="15"/>
  <c r="B26" i="16" s="1"/>
  <c r="B26" i="17" s="1"/>
  <c r="B26" i="18" s="1"/>
  <c r="B26" i="19" s="1"/>
  <c r="B26" i="20" s="1"/>
  <c r="B26" i="21" s="1"/>
  <c r="B26" i="22" s="1"/>
  <c r="B26" i="23" s="1"/>
  <c r="D21" i="14" s="1"/>
  <c r="B27" i="15"/>
  <c r="B27" i="16" s="1"/>
  <c r="B27" i="17" s="1"/>
  <c r="B27" i="18" s="1"/>
  <c r="B27" i="19" s="1"/>
  <c r="B27" i="20" s="1"/>
  <c r="B27" i="21" s="1"/>
  <c r="B27" i="22" s="1"/>
  <c r="B27" i="23" s="1"/>
  <c r="D22" i="14" s="1"/>
  <c r="B13" i="15"/>
  <c r="B13" i="16" s="1"/>
  <c r="B13" i="17" s="1"/>
  <c r="B13" i="18" s="1"/>
  <c r="B13" i="19" s="1"/>
  <c r="B13" i="20" s="1"/>
  <c r="B13" i="21" s="1"/>
  <c r="B13" i="22" s="1"/>
  <c r="B13" i="23" s="1"/>
  <c r="D8" i="14" s="1"/>
  <c r="G5" i="23"/>
  <c r="S28"/>
  <c r="T28" s="1"/>
  <c r="R28"/>
  <c r="P28"/>
  <c r="Q28" s="1"/>
  <c r="O28"/>
  <c r="N28"/>
  <c r="M28"/>
  <c r="L28"/>
  <c r="J28"/>
  <c r="I28"/>
  <c r="G28"/>
  <c r="H28" s="1"/>
  <c r="F28"/>
  <c r="D28"/>
  <c r="C28"/>
  <c r="T27"/>
  <c r="N22" i="14" s="1"/>
  <c r="N378" s="1"/>
  <c r="Q27" i="23"/>
  <c r="N27"/>
  <c r="K27"/>
  <c r="H27"/>
  <c r="E27"/>
  <c r="T26"/>
  <c r="N21" i="14" s="1"/>
  <c r="N355" s="1"/>
  <c r="Q26" i="23"/>
  <c r="N26"/>
  <c r="K26"/>
  <c r="H26"/>
  <c r="E26"/>
  <c r="T25"/>
  <c r="N20" i="14" s="1"/>
  <c r="N333" s="1"/>
  <c r="Q25" i="23"/>
  <c r="N25"/>
  <c r="K25"/>
  <c r="H25"/>
  <c r="E25"/>
  <c r="T24"/>
  <c r="N19" i="14" s="1"/>
  <c r="N310" s="1"/>
  <c r="Q24" i="23"/>
  <c r="N24"/>
  <c r="K24"/>
  <c r="H24"/>
  <c r="E24"/>
  <c r="T23"/>
  <c r="N18" i="14" s="1"/>
  <c r="N288" s="1"/>
  <c r="Q23" i="23"/>
  <c r="N23"/>
  <c r="K23"/>
  <c r="H23"/>
  <c r="E23"/>
  <c r="T22"/>
  <c r="N17" i="14" s="1"/>
  <c r="N265" s="1"/>
  <c r="Q22" i="23"/>
  <c r="N22"/>
  <c r="K22"/>
  <c r="H22"/>
  <c r="E22"/>
  <c r="T21"/>
  <c r="N16" i="14" s="1"/>
  <c r="N242" s="1"/>
  <c r="Q21" i="23"/>
  <c r="N21"/>
  <c r="K21"/>
  <c r="H21"/>
  <c r="E21"/>
  <c r="T20"/>
  <c r="N15" i="14" s="1"/>
  <c r="N220" s="1"/>
  <c r="Q20" i="23"/>
  <c r="N20"/>
  <c r="K20"/>
  <c r="H20"/>
  <c r="E20"/>
  <c r="T19"/>
  <c r="N14" i="14" s="1"/>
  <c r="N197" s="1"/>
  <c r="Q19" i="23"/>
  <c r="N19"/>
  <c r="K19"/>
  <c r="H19"/>
  <c r="E19"/>
  <c r="T18"/>
  <c r="N13" i="14" s="1"/>
  <c r="N175" s="1"/>
  <c r="Q18" i="23"/>
  <c r="N18"/>
  <c r="K18"/>
  <c r="H18"/>
  <c r="E18"/>
  <c r="T17"/>
  <c r="N12" i="14" s="1"/>
  <c r="N152" s="1"/>
  <c r="Q17" i="23"/>
  <c r="N17"/>
  <c r="K17"/>
  <c r="H17"/>
  <c r="E17"/>
  <c r="T16"/>
  <c r="N11" i="14" s="1"/>
  <c r="N129" s="1"/>
  <c r="Q16" i="23"/>
  <c r="N16"/>
  <c r="K16"/>
  <c r="H16"/>
  <c r="E16"/>
  <c r="T15"/>
  <c r="N10" i="14" s="1"/>
  <c r="N107" s="1"/>
  <c r="Q15" i="23"/>
  <c r="N15"/>
  <c r="K15"/>
  <c r="H15"/>
  <c r="E15"/>
  <c r="T14"/>
  <c r="N9" i="14" s="1"/>
  <c r="Q14" i="23"/>
  <c r="N14"/>
  <c r="K14"/>
  <c r="H14"/>
  <c r="E14"/>
  <c r="T13"/>
  <c r="N8" i="14" s="1"/>
  <c r="N62" s="1"/>
  <c r="Q13" i="23"/>
  <c r="N13"/>
  <c r="K13"/>
  <c r="H13"/>
  <c r="E13"/>
  <c r="B4"/>
  <c r="S28" i="22"/>
  <c r="R28"/>
  <c r="P28"/>
  <c r="Q28" s="1"/>
  <c r="O28"/>
  <c r="M28"/>
  <c r="L28"/>
  <c r="J28"/>
  <c r="I28"/>
  <c r="G28"/>
  <c r="F28"/>
  <c r="D28"/>
  <c r="C28"/>
  <c r="T27"/>
  <c r="M22" i="14" s="1"/>
  <c r="M378" s="1"/>
  <c r="Q27" i="22"/>
  <c r="N27"/>
  <c r="K27"/>
  <c r="H27"/>
  <c r="E27"/>
  <c r="T26"/>
  <c r="M21" i="14" s="1"/>
  <c r="M355" s="1"/>
  <c r="Q26" i="22"/>
  <c r="N26"/>
  <c r="K26"/>
  <c r="H26"/>
  <c r="E26"/>
  <c r="T25"/>
  <c r="M20" i="14" s="1"/>
  <c r="M333" s="1"/>
  <c r="Q25" i="22"/>
  <c r="N25"/>
  <c r="K25"/>
  <c r="H25"/>
  <c r="E25"/>
  <c r="T24"/>
  <c r="M19" i="14" s="1"/>
  <c r="M310" s="1"/>
  <c r="Q24" i="22"/>
  <c r="N24"/>
  <c r="K24"/>
  <c r="H24"/>
  <c r="E24"/>
  <c r="T23"/>
  <c r="M18" i="14" s="1"/>
  <c r="M288" s="1"/>
  <c r="Q23" i="22"/>
  <c r="N23"/>
  <c r="K23"/>
  <c r="H23"/>
  <c r="E23"/>
  <c r="T22"/>
  <c r="M17" i="14" s="1"/>
  <c r="M265" s="1"/>
  <c r="Q22" i="22"/>
  <c r="N22"/>
  <c r="K22"/>
  <c r="H22"/>
  <c r="E22"/>
  <c r="T21"/>
  <c r="M16" i="14" s="1"/>
  <c r="M242" s="1"/>
  <c r="Q21" i="22"/>
  <c r="N21"/>
  <c r="K21"/>
  <c r="H21"/>
  <c r="E21"/>
  <c r="T20"/>
  <c r="M15" i="14" s="1"/>
  <c r="M220" s="1"/>
  <c r="Q20" i="22"/>
  <c r="N20"/>
  <c r="K20"/>
  <c r="H20"/>
  <c r="E20"/>
  <c r="T19"/>
  <c r="M14" i="14" s="1"/>
  <c r="M197" s="1"/>
  <c r="Q19" i="22"/>
  <c r="N19"/>
  <c r="K19"/>
  <c r="H19"/>
  <c r="E19"/>
  <c r="T18"/>
  <c r="M13" i="14" s="1"/>
  <c r="M175" s="1"/>
  <c r="Q18" i="22"/>
  <c r="N18"/>
  <c r="K18"/>
  <c r="H18"/>
  <c r="E18"/>
  <c r="T17"/>
  <c r="M12" i="14" s="1"/>
  <c r="M152" s="1"/>
  <c r="Q17" i="22"/>
  <c r="N17"/>
  <c r="K17"/>
  <c r="H17"/>
  <c r="E17"/>
  <c r="T16"/>
  <c r="M11" i="14" s="1"/>
  <c r="M129" s="1"/>
  <c r="Q16" i="22"/>
  <c r="N16"/>
  <c r="K16"/>
  <c r="H16"/>
  <c r="E16"/>
  <c r="T15"/>
  <c r="M10" i="14" s="1"/>
  <c r="M107" s="1"/>
  <c r="Q15" i="22"/>
  <c r="N15"/>
  <c r="K15"/>
  <c r="H15"/>
  <c r="E15"/>
  <c r="T14"/>
  <c r="M9" i="14" s="1"/>
  <c r="Q14" i="22"/>
  <c r="N14"/>
  <c r="K14"/>
  <c r="H14"/>
  <c r="E14"/>
  <c r="T13"/>
  <c r="M8" i="14" s="1"/>
  <c r="Q13" i="22"/>
  <c r="N13"/>
  <c r="K13"/>
  <c r="H13"/>
  <c r="E13"/>
  <c r="B4"/>
  <c r="S28" i="21"/>
  <c r="R28"/>
  <c r="P28"/>
  <c r="Q28" s="1"/>
  <c r="O28"/>
  <c r="M28"/>
  <c r="L28"/>
  <c r="J28"/>
  <c r="I28"/>
  <c r="G28"/>
  <c r="F28"/>
  <c r="D28"/>
  <c r="C28"/>
  <c r="T27"/>
  <c r="L22" i="14" s="1"/>
  <c r="L378" s="1"/>
  <c r="Q27" i="21"/>
  <c r="N27"/>
  <c r="K27"/>
  <c r="H27"/>
  <c r="E27"/>
  <c r="T26"/>
  <c r="L21" i="14" s="1"/>
  <c r="L355" s="1"/>
  <c r="Q26" i="21"/>
  <c r="N26"/>
  <c r="K26"/>
  <c r="H26"/>
  <c r="E26"/>
  <c r="T25"/>
  <c r="L20" i="14" s="1"/>
  <c r="L333" s="1"/>
  <c r="Q25" i="21"/>
  <c r="N25"/>
  <c r="K25"/>
  <c r="H25"/>
  <c r="E25"/>
  <c r="T24"/>
  <c r="L19" i="14" s="1"/>
  <c r="L310" s="1"/>
  <c r="Q24" i="21"/>
  <c r="N24"/>
  <c r="K24"/>
  <c r="H24"/>
  <c r="E24"/>
  <c r="T23"/>
  <c r="L18" i="14" s="1"/>
  <c r="L288" s="1"/>
  <c r="Q23" i="21"/>
  <c r="N23"/>
  <c r="K23"/>
  <c r="H23"/>
  <c r="E23"/>
  <c r="T22"/>
  <c r="L17" i="14" s="1"/>
  <c r="L265" s="1"/>
  <c r="Q22" i="21"/>
  <c r="N22"/>
  <c r="K22"/>
  <c r="H22"/>
  <c r="E22"/>
  <c r="T21"/>
  <c r="L16" i="14" s="1"/>
  <c r="L242" s="1"/>
  <c r="Q21" i="21"/>
  <c r="N21"/>
  <c r="K21"/>
  <c r="H21"/>
  <c r="E21"/>
  <c r="T20"/>
  <c r="L15" i="14" s="1"/>
  <c r="L220" s="1"/>
  <c r="Q20" i="21"/>
  <c r="N20"/>
  <c r="K20"/>
  <c r="H20"/>
  <c r="E20"/>
  <c r="T19"/>
  <c r="L14" i="14" s="1"/>
  <c r="L197" s="1"/>
  <c r="Q19" i="21"/>
  <c r="N19"/>
  <c r="K19"/>
  <c r="H19"/>
  <c r="E19"/>
  <c r="T18"/>
  <c r="L13" i="14" s="1"/>
  <c r="L175" s="1"/>
  <c r="Q18" i="21"/>
  <c r="N18"/>
  <c r="K18"/>
  <c r="H18"/>
  <c r="E18"/>
  <c r="T17"/>
  <c r="L12" i="14" s="1"/>
  <c r="L152" s="1"/>
  <c r="Q17" i="21"/>
  <c r="N17"/>
  <c r="K17"/>
  <c r="H17"/>
  <c r="E17"/>
  <c r="T16"/>
  <c r="L11" i="14" s="1"/>
  <c r="L129" s="1"/>
  <c r="Q16" i="21"/>
  <c r="N16"/>
  <c r="K16"/>
  <c r="H16"/>
  <c r="E16"/>
  <c r="T15"/>
  <c r="L10" i="14" s="1"/>
  <c r="L107" s="1"/>
  <c r="Q15" i="21"/>
  <c r="N15"/>
  <c r="K15"/>
  <c r="H15"/>
  <c r="E15"/>
  <c r="T14"/>
  <c r="L9" i="14" s="1"/>
  <c r="Q14" i="21"/>
  <c r="N14"/>
  <c r="K14"/>
  <c r="H14"/>
  <c r="E14"/>
  <c r="T13"/>
  <c r="L8" i="14" s="1"/>
  <c r="L62" s="1"/>
  <c r="Q13" i="21"/>
  <c r="N13"/>
  <c r="K13"/>
  <c r="H13"/>
  <c r="E13"/>
  <c r="B4"/>
  <c r="S28" i="20"/>
  <c r="R28"/>
  <c r="P28"/>
  <c r="Q28" s="1"/>
  <c r="O28"/>
  <c r="M28"/>
  <c r="L28"/>
  <c r="J28"/>
  <c r="I28"/>
  <c r="G28"/>
  <c r="F28"/>
  <c r="D28"/>
  <c r="C28"/>
  <c r="T27"/>
  <c r="K22" i="14" s="1"/>
  <c r="K378" s="1"/>
  <c r="Q27" i="20"/>
  <c r="N27"/>
  <c r="K27"/>
  <c r="H27"/>
  <c r="E27"/>
  <c r="T26"/>
  <c r="K21" i="14" s="1"/>
  <c r="K355" s="1"/>
  <c r="Q26" i="20"/>
  <c r="N26"/>
  <c r="K26"/>
  <c r="H26"/>
  <c r="E26"/>
  <c r="T25"/>
  <c r="K20" i="14" s="1"/>
  <c r="K333" s="1"/>
  <c r="Q25" i="20"/>
  <c r="N25"/>
  <c r="K25"/>
  <c r="H25"/>
  <c r="E25"/>
  <c r="T24"/>
  <c r="K19" i="14" s="1"/>
  <c r="K310" s="1"/>
  <c r="Q24" i="20"/>
  <c r="N24"/>
  <c r="K24"/>
  <c r="H24"/>
  <c r="E24"/>
  <c r="T23"/>
  <c r="K18" i="14" s="1"/>
  <c r="K288" s="1"/>
  <c r="Q23" i="20"/>
  <c r="N23"/>
  <c r="K23"/>
  <c r="H23"/>
  <c r="E23"/>
  <c r="T22"/>
  <c r="K17" i="14" s="1"/>
  <c r="K265" s="1"/>
  <c r="Q22" i="20"/>
  <c r="N22"/>
  <c r="K22"/>
  <c r="H22"/>
  <c r="E22"/>
  <c r="T21"/>
  <c r="K16" i="14" s="1"/>
  <c r="K242" s="1"/>
  <c r="Q21" i="20"/>
  <c r="N21"/>
  <c r="K21"/>
  <c r="H21"/>
  <c r="E21"/>
  <c r="T20"/>
  <c r="K15" i="14" s="1"/>
  <c r="K220" s="1"/>
  <c r="Q20" i="20"/>
  <c r="N20"/>
  <c r="K20"/>
  <c r="H20"/>
  <c r="E20"/>
  <c r="T19"/>
  <c r="K14" i="14" s="1"/>
  <c r="K197" s="1"/>
  <c r="Q19" i="20"/>
  <c r="N19"/>
  <c r="K19"/>
  <c r="H19"/>
  <c r="E19"/>
  <c r="T18"/>
  <c r="K13" i="14" s="1"/>
  <c r="K175" s="1"/>
  <c r="Q18" i="20"/>
  <c r="N18"/>
  <c r="K18"/>
  <c r="H18"/>
  <c r="E18"/>
  <c r="T17"/>
  <c r="K12" i="14" s="1"/>
  <c r="K152" s="1"/>
  <c r="Q17" i="20"/>
  <c r="N17"/>
  <c r="K17"/>
  <c r="H17"/>
  <c r="E17"/>
  <c r="T16"/>
  <c r="K11" i="14" s="1"/>
  <c r="K129" s="1"/>
  <c r="Q16" i="20"/>
  <c r="N16"/>
  <c r="K16"/>
  <c r="H16"/>
  <c r="E16"/>
  <c r="T15"/>
  <c r="K10" i="14" s="1"/>
  <c r="K107" s="1"/>
  <c r="Q15" i="20"/>
  <c r="N15"/>
  <c r="K15"/>
  <c r="H15"/>
  <c r="E15"/>
  <c r="T14"/>
  <c r="K9" i="14" s="1"/>
  <c r="Q14" i="20"/>
  <c r="N14"/>
  <c r="K14"/>
  <c r="H14"/>
  <c r="E14"/>
  <c r="T13"/>
  <c r="K8" i="14" s="1"/>
  <c r="K62" s="1"/>
  <c r="Q13" i="20"/>
  <c r="N13"/>
  <c r="K13"/>
  <c r="H13"/>
  <c r="E13"/>
  <c r="B4"/>
  <c r="S28" i="19"/>
  <c r="T28" s="1"/>
  <c r="R28"/>
  <c r="P28"/>
  <c r="O28"/>
  <c r="N28"/>
  <c r="M28"/>
  <c r="L28"/>
  <c r="J28"/>
  <c r="I28"/>
  <c r="G28"/>
  <c r="H28" s="1"/>
  <c r="F28"/>
  <c r="D28"/>
  <c r="C28"/>
  <c r="T27"/>
  <c r="J22" i="14" s="1"/>
  <c r="J378" s="1"/>
  <c r="Q27" i="19"/>
  <c r="N27"/>
  <c r="K27"/>
  <c r="H27"/>
  <c r="E27"/>
  <c r="T26"/>
  <c r="J21" i="14" s="1"/>
  <c r="J355" s="1"/>
  <c r="Q26" i="19"/>
  <c r="N26"/>
  <c r="K26"/>
  <c r="H26"/>
  <c r="E26"/>
  <c r="T25"/>
  <c r="J20" i="14" s="1"/>
  <c r="J333" s="1"/>
  <c r="Q25" i="19"/>
  <c r="N25"/>
  <c r="K25"/>
  <c r="H25"/>
  <c r="E25"/>
  <c r="T24"/>
  <c r="J19" i="14" s="1"/>
  <c r="J310" s="1"/>
  <c r="Q24" i="19"/>
  <c r="N24"/>
  <c r="K24"/>
  <c r="H24"/>
  <c r="E24"/>
  <c r="T23"/>
  <c r="J18" i="14" s="1"/>
  <c r="J288" s="1"/>
  <c r="Q23" i="19"/>
  <c r="N23"/>
  <c r="K23"/>
  <c r="H23"/>
  <c r="E23"/>
  <c r="T22"/>
  <c r="J17" i="14" s="1"/>
  <c r="J265" s="1"/>
  <c r="Q22" i="19"/>
  <c r="N22"/>
  <c r="K22"/>
  <c r="H22"/>
  <c r="E22"/>
  <c r="T21"/>
  <c r="J16" i="14" s="1"/>
  <c r="J242" s="1"/>
  <c r="Q21" i="19"/>
  <c r="N21"/>
  <c r="K21"/>
  <c r="H21"/>
  <c r="E21"/>
  <c r="T20"/>
  <c r="J15" i="14" s="1"/>
  <c r="J220" s="1"/>
  <c r="Q20" i="19"/>
  <c r="N20"/>
  <c r="K20"/>
  <c r="H20"/>
  <c r="E20"/>
  <c r="T19"/>
  <c r="J14" i="14" s="1"/>
  <c r="J197" s="1"/>
  <c r="Q19" i="19"/>
  <c r="N19"/>
  <c r="K19"/>
  <c r="H19"/>
  <c r="E19"/>
  <c r="T18"/>
  <c r="J13" i="14" s="1"/>
  <c r="J175" s="1"/>
  <c r="Q18" i="19"/>
  <c r="N18"/>
  <c r="K18"/>
  <c r="H18"/>
  <c r="E18"/>
  <c r="T17"/>
  <c r="J12" i="14" s="1"/>
  <c r="J152" s="1"/>
  <c r="Q17" i="19"/>
  <c r="N17"/>
  <c r="K17"/>
  <c r="H17"/>
  <c r="E17"/>
  <c r="T16"/>
  <c r="J11" i="14" s="1"/>
  <c r="J129" s="1"/>
  <c r="Q16" i="19"/>
  <c r="N16"/>
  <c r="K16"/>
  <c r="H16"/>
  <c r="E16"/>
  <c r="T15"/>
  <c r="J10" i="14" s="1"/>
  <c r="J107" s="1"/>
  <c r="Q15" i="19"/>
  <c r="N15"/>
  <c r="K15"/>
  <c r="H15"/>
  <c r="E15"/>
  <c r="T14"/>
  <c r="J9" i="14" s="1"/>
  <c r="Q14" i="19"/>
  <c r="N14"/>
  <c r="K14"/>
  <c r="H14"/>
  <c r="E14"/>
  <c r="T13"/>
  <c r="J8" i="14" s="1"/>
  <c r="J62" s="1"/>
  <c r="Q13" i="19"/>
  <c r="N13"/>
  <c r="K13"/>
  <c r="H13"/>
  <c r="E13"/>
  <c r="B4"/>
  <c r="S28" i="18"/>
  <c r="T28" s="1"/>
  <c r="R28"/>
  <c r="P28"/>
  <c r="O28"/>
  <c r="N28"/>
  <c r="M28"/>
  <c r="L28"/>
  <c r="J28"/>
  <c r="I28"/>
  <c r="G28"/>
  <c r="H28" s="1"/>
  <c r="F28"/>
  <c r="D28"/>
  <c r="C28"/>
  <c r="T27"/>
  <c r="I22" i="14" s="1"/>
  <c r="I378" s="1"/>
  <c r="Q27" i="18"/>
  <c r="N27"/>
  <c r="K27"/>
  <c r="H27"/>
  <c r="E27"/>
  <c r="T26"/>
  <c r="I21" i="14" s="1"/>
  <c r="I355" s="1"/>
  <c r="Q26" i="18"/>
  <c r="N26"/>
  <c r="K26"/>
  <c r="H26"/>
  <c r="E26"/>
  <c r="T25"/>
  <c r="I20" i="14" s="1"/>
  <c r="I333" s="1"/>
  <c r="Q25" i="18"/>
  <c r="N25"/>
  <c r="K25"/>
  <c r="H25"/>
  <c r="E25"/>
  <c r="T24"/>
  <c r="I19" i="14" s="1"/>
  <c r="I310" s="1"/>
  <c r="Q24" i="18"/>
  <c r="N24"/>
  <c r="K24"/>
  <c r="H24"/>
  <c r="E24"/>
  <c r="T23"/>
  <c r="I18" i="14" s="1"/>
  <c r="I288" s="1"/>
  <c r="Q23" i="18"/>
  <c r="N23"/>
  <c r="K23"/>
  <c r="H23"/>
  <c r="E23"/>
  <c r="T22"/>
  <c r="I17" i="14" s="1"/>
  <c r="I265" s="1"/>
  <c r="Q22" i="18"/>
  <c r="N22"/>
  <c r="K22"/>
  <c r="H22"/>
  <c r="E22"/>
  <c r="T21"/>
  <c r="I16" i="14" s="1"/>
  <c r="I242" s="1"/>
  <c r="Q21" i="18"/>
  <c r="N21"/>
  <c r="K21"/>
  <c r="H21"/>
  <c r="E21"/>
  <c r="T20"/>
  <c r="I15" i="14" s="1"/>
  <c r="I220" s="1"/>
  <c r="Q20" i="18"/>
  <c r="N20"/>
  <c r="K20"/>
  <c r="H20"/>
  <c r="E20"/>
  <c r="T19"/>
  <c r="I14" i="14" s="1"/>
  <c r="I197" s="1"/>
  <c r="Q19" i="18"/>
  <c r="N19"/>
  <c r="K19"/>
  <c r="H19"/>
  <c r="E19"/>
  <c r="T18"/>
  <c r="I13" i="14" s="1"/>
  <c r="I175" s="1"/>
  <c r="Q18" i="18"/>
  <c r="N18"/>
  <c r="K18"/>
  <c r="H18"/>
  <c r="E18"/>
  <c r="T17"/>
  <c r="I12" i="14" s="1"/>
  <c r="I152" s="1"/>
  <c r="Q17" i="18"/>
  <c r="N17"/>
  <c r="K17"/>
  <c r="H17"/>
  <c r="E17"/>
  <c r="T16"/>
  <c r="I11" i="14" s="1"/>
  <c r="I129" s="1"/>
  <c r="Q16" i="18"/>
  <c r="N16"/>
  <c r="K16"/>
  <c r="H16"/>
  <c r="E16"/>
  <c r="T15"/>
  <c r="I10" i="14" s="1"/>
  <c r="I107" s="1"/>
  <c r="Q15" i="18"/>
  <c r="N15"/>
  <c r="K15"/>
  <c r="H15"/>
  <c r="E15"/>
  <c r="T14"/>
  <c r="I9" i="14" s="1"/>
  <c r="Q14" i="18"/>
  <c r="N14"/>
  <c r="K14"/>
  <c r="H14"/>
  <c r="E14"/>
  <c r="T13"/>
  <c r="I8" i="14" s="1"/>
  <c r="Q13" i="18"/>
  <c r="N13"/>
  <c r="K13"/>
  <c r="H13"/>
  <c r="E13"/>
  <c r="B4"/>
  <c r="S28" i="17"/>
  <c r="T28" s="1"/>
  <c r="R28"/>
  <c r="P28"/>
  <c r="O28"/>
  <c r="M28"/>
  <c r="L28"/>
  <c r="J28"/>
  <c r="I28"/>
  <c r="G28"/>
  <c r="F28"/>
  <c r="H28" s="1"/>
  <c r="D28"/>
  <c r="C28"/>
  <c r="T27"/>
  <c r="H22" i="14" s="1"/>
  <c r="H378" s="1"/>
  <c r="Q27" i="17"/>
  <c r="N27"/>
  <c r="K27"/>
  <c r="H27"/>
  <c r="E27"/>
  <c r="T26"/>
  <c r="H21" i="14" s="1"/>
  <c r="H355" s="1"/>
  <c r="Q26" i="17"/>
  <c r="N26"/>
  <c r="K26"/>
  <c r="H26"/>
  <c r="E26"/>
  <c r="T25"/>
  <c r="H20" i="14" s="1"/>
  <c r="H333" s="1"/>
  <c r="Q25" i="17"/>
  <c r="N25"/>
  <c r="K25"/>
  <c r="H25"/>
  <c r="E25"/>
  <c r="T24"/>
  <c r="H19" i="14" s="1"/>
  <c r="H310" s="1"/>
  <c r="Q24" i="17"/>
  <c r="N24"/>
  <c r="K24"/>
  <c r="H24"/>
  <c r="E24"/>
  <c r="T23"/>
  <c r="H18" i="14" s="1"/>
  <c r="H288" s="1"/>
  <c r="Q23" i="17"/>
  <c r="N23"/>
  <c r="K23"/>
  <c r="H23"/>
  <c r="E23"/>
  <c r="T22"/>
  <c r="H17" i="14" s="1"/>
  <c r="H265" s="1"/>
  <c r="Q22" i="17"/>
  <c r="N22"/>
  <c r="K22"/>
  <c r="H22"/>
  <c r="E22"/>
  <c r="T21"/>
  <c r="H16" i="14" s="1"/>
  <c r="H242" s="1"/>
  <c r="Q21" i="17"/>
  <c r="N21"/>
  <c r="K21"/>
  <c r="H21"/>
  <c r="E21"/>
  <c r="T20"/>
  <c r="H15" i="14" s="1"/>
  <c r="H220" s="1"/>
  <c r="Q20" i="17"/>
  <c r="N20"/>
  <c r="K20"/>
  <c r="H20"/>
  <c r="E20"/>
  <c r="T19"/>
  <c r="H14" i="14" s="1"/>
  <c r="H197" s="1"/>
  <c r="Q19" i="17"/>
  <c r="N19"/>
  <c r="K19"/>
  <c r="H19"/>
  <c r="E19"/>
  <c r="T18"/>
  <c r="H13" i="14" s="1"/>
  <c r="H175" s="1"/>
  <c r="Q18" i="17"/>
  <c r="N18"/>
  <c r="K18"/>
  <c r="H18"/>
  <c r="E18"/>
  <c r="T17"/>
  <c r="H12" i="14" s="1"/>
  <c r="H152" s="1"/>
  <c r="Q17" i="17"/>
  <c r="N17"/>
  <c r="K17"/>
  <c r="H17"/>
  <c r="E17"/>
  <c r="T16"/>
  <c r="H11" i="14" s="1"/>
  <c r="H129" s="1"/>
  <c r="Q16" i="17"/>
  <c r="N16"/>
  <c r="K16"/>
  <c r="H16"/>
  <c r="E16"/>
  <c r="T15"/>
  <c r="H10" i="14" s="1"/>
  <c r="H107" s="1"/>
  <c r="Q15" i="17"/>
  <c r="N15"/>
  <c r="K15"/>
  <c r="H15"/>
  <c r="E15"/>
  <c r="T14"/>
  <c r="H9" i="14" s="1"/>
  <c r="Q14" i="17"/>
  <c r="N14"/>
  <c r="K14"/>
  <c r="H14"/>
  <c r="E14"/>
  <c r="T13"/>
  <c r="H8" i="14" s="1"/>
  <c r="H62" s="1"/>
  <c r="Q13" i="17"/>
  <c r="N13"/>
  <c r="K13"/>
  <c r="H13"/>
  <c r="E13"/>
  <c r="B4"/>
  <c r="S28" i="16"/>
  <c r="T28" s="1"/>
  <c r="R28"/>
  <c r="P28"/>
  <c r="Q28" s="1"/>
  <c r="O28"/>
  <c r="M28"/>
  <c r="L28"/>
  <c r="J28"/>
  <c r="K28" s="1"/>
  <c r="I28"/>
  <c r="G28"/>
  <c r="F28"/>
  <c r="E28"/>
  <c r="D28"/>
  <c r="C28"/>
  <c r="T27"/>
  <c r="G22" i="14" s="1"/>
  <c r="G378" s="1"/>
  <c r="Q27" i="16"/>
  <c r="N27"/>
  <c r="K27"/>
  <c r="H27"/>
  <c r="E27"/>
  <c r="T26"/>
  <c r="G21" i="14" s="1"/>
  <c r="G355" s="1"/>
  <c r="Q26" i="16"/>
  <c r="N26"/>
  <c r="K26"/>
  <c r="H26"/>
  <c r="E26"/>
  <c r="T25"/>
  <c r="G20" i="14" s="1"/>
  <c r="G333" s="1"/>
  <c r="Q25" i="16"/>
  <c r="N25"/>
  <c r="K25"/>
  <c r="H25"/>
  <c r="E25"/>
  <c r="T24"/>
  <c r="G19" i="14" s="1"/>
  <c r="G310" s="1"/>
  <c r="Q24" i="16"/>
  <c r="N24"/>
  <c r="K24"/>
  <c r="H24"/>
  <c r="E24"/>
  <c r="T23"/>
  <c r="G18" i="14" s="1"/>
  <c r="G288" s="1"/>
  <c r="Q23" i="16"/>
  <c r="N23"/>
  <c r="K23"/>
  <c r="H23"/>
  <c r="E23"/>
  <c r="T22"/>
  <c r="G17" i="14" s="1"/>
  <c r="G265" s="1"/>
  <c r="Q22" i="16"/>
  <c r="N22"/>
  <c r="K22"/>
  <c r="H22"/>
  <c r="E22"/>
  <c r="T21"/>
  <c r="G16" i="14" s="1"/>
  <c r="G242" s="1"/>
  <c r="Q21" i="16"/>
  <c r="N21"/>
  <c r="K21"/>
  <c r="H21"/>
  <c r="E21"/>
  <c r="T20"/>
  <c r="G15" i="14" s="1"/>
  <c r="G220" s="1"/>
  <c r="Q20" i="16"/>
  <c r="N20"/>
  <c r="K20"/>
  <c r="H20"/>
  <c r="E20"/>
  <c r="T19"/>
  <c r="G14" i="14" s="1"/>
  <c r="G197" s="1"/>
  <c r="Q19" i="16"/>
  <c r="N19"/>
  <c r="K19"/>
  <c r="H19"/>
  <c r="E19"/>
  <c r="T18"/>
  <c r="G13" i="14" s="1"/>
  <c r="G175" s="1"/>
  <c r="Q18" i="16"/>
  <c r="N18"/>
  <c r="K18"/>
  <c r="H18"/>
  <c r="E18"/>
  <c r="T17"/>
  <c r="G12" i="14" s="1"/>
  <c r="G152" s="1"/>
  <c r="Q17" i="16"/>
  <c r="N17"/>
  <c r="K17"/>
  <c r="H17"/>
  <c r="E17"/>
  <c r="T16"/>
  <c r="G11" i="14" s="1"/>
  <c r="G129" s="1"/>
  <c r="Q16" i="16"/>
  <c r="N16"/>
  <c r="K16"/>
  <c r="H16"/>
  <c r="E16"/>
  <c r="T15"/>
  <c r="G10" i="14" s="1"/>
  <c r="G107" s="1"/>
  <c r="Q15" i="16"/>
  <c r="N15"/>
  <c r="K15"/>
  <c r="H15"/>
  <c r="E15"/>
  <c r="T14"/>
  <c r="G9" i="14" s="1"/>
  <c r="Q14" i="16"/>
  <c r="N14"/>
  <c r="K14"/>
  <c r="H14"/>
  <c r="E14"/>
  <c r="T13"/>
  <c r="G8" i="14" s="1"/>
  <c r="Q13" i="16"/>
  <c r="N13"/>
  <c r="K13"/>
  <c r="H13"/>
  <c r="E13"/>
  <c r="B4"/>
  <c r="P6" i="15"/>
  <c r="P6" i="16" s="1"/>
  <c r="P6" i="17" s="1"/>
  <c r="P6" i="18" s="1"/>
  <c r="P6" i="19" s="1"/>
  <c r="P6" i="20" s="1"/>
  <c r="P6" i="21" s="1"/>
  <c r="P6" i="22" s="1"/>
  <c r="P6" i="23" s="1"/>
  <c r="D30" i="14" s="1"/>
  <c r="P7" i="15"/>
  <c r="P7" i="16" s="1"/>
  <c r="P7" i="17" s="1"/>
  <c r="P7" i="18" s="1"/>
  <c r="P7" i="19" s="1"/>
  <c r="P7" i="20" s="1"/>
  <c r="P7" i="21" s="1"/>
  <c r="P7" i="22" s="1"/>
  <c r="P7" i="23" s="1"/>
  <c r="D31" i="14" s="1"/>
  <c r="P8" i="15"/>
  <c r="P8" i="16" s="1"/>
  <c r="P8" i="17" s="1"/>
  <c r="P8" i="18" s="1"/>
  <c r="P8" i="19" s="1"/>
  <c r="P8" i="20" s="1"/>
  <c r="P8" i="21" s="1"/>
  <c r="P8" i="22" s="1"/>
  <c r="P8" i="23" s="1"/>
  <c r="D32" i="14" s="1"/>
  <c r="P9" i="15"/>
  <c r="P9" i="16" s="1"/>
  <c r="P9" i="17" s="1"/>
  <c r="P9" i="18" s="1"/>
  <c r="P9" i="19" s="1"/>
  <c r="P9" i="20" s="1"/>
  <c r="P9" i="21" s="1"/>
  <c r="P9" i="22" s="1"/>
  <c r="P9" i="23" s="1"/>
  <c r="D33" i="14" s="1"/>
  <c r="P5" i="15"/>
  <c r="P5" i="16" s="1"/>
  <c r="P5" i="17" s="1"/>
  <c r="P5" i="18" s="1"/>
  <c r="P5" i="19" s="1"/>
  <c r="P5" i="20" s="1"/>
  <c r="P5" i="21" s="1"/>
  <c r="P5" i="22" s="1"/>
  <c r="P5" i="23" s="1"/>
  <c r="D29" i="14" s="1"/>
  <c r="I6" i="15"/>
  <c r="I6" i="16" s="1"/>
  <c r="I6" i="17" s="1"/>
  <c r="I6" i="18" s="1"/>
  <c r="I6" i="19" s="1"/>
  <c r="I6" i="20" s="1"/>
  <c r="I6" i="21" s="1"/>
  <c r="I6" i="22" s="1"/>
  <c r="I6" i="23" s="1"/>
  <c r="G6" i="15"/>
  <c r="G6" i="16" s="1"/>
  <c r="G6" i="17" s="1"/>
  <c r="G6" i="18" s="1"/>
  <c r="G6" i="19" s="1"/>
  <c r="G6" i="20" s="1"/>
  <c r="G6" i="21" s="1"/>
  <c r="G6" i="22" s="1"/>
  <c r="G6" i="23" s="1"/>
  <c r="G5" i="15"/>
  <c r="G5" i="16" s="1"/>
  <c r="G5" i="17" s="1"/>
  <c r="G5" i="18" s="1"/>
  <c r="G5" i="19" s="1"/>
  <c r="G5" i="20" s="1"/>
  <c r="G5" i="21" s="1"/>
  <c r="G4" i="15"/>
  <c r="G4" i="16" s="1"/>
  <c r="G4" i="17" s="1"/>
  <c r="G4" i="18" s="1"/>
  <c r="G4" i="19" s="1"/>
  <c r="G4" i="20" s="1"/>
  <c r="G4" i="21" s="1"/>
  <c r="G4" i="22" s="1"/>
  <c r="G4" i="23" s="1"/>
  <c r="B6" i="15"/>
  <c r="B6" i="16" s="1"/>
  <c r="B6" i="17" s="1"/>
  <c r="B6" i="18" s="1"/>
  <c r="B6" i="19" s="1"/>
  <c r="B6" i="20" s="1"/>
  <c r="B6" i="21" s="1"/>
  <c r="B6" i="22" s="1"/>
  <c r="B6" i="23" s="1"/>
  <c r="B5" i="15"/>
  <c r="B5" i="16" s="1"/>
  <c r="B5" i="17" s="1"/>
  <c r="B5" i="18" s="1"/>
  <c r="B5" i="19" s="1"/>
  <c r="B5" i="20" s="1"/>
  <c r="B5" i="21" s="1"/>
  <c r="B5" i="22" s="1"/>
  <c r="B5" i="23" s="1"/>
  <c r="B4" i="15"/>
  <c r="S28"/>
  <c r="R28"/>
  <c r="P28"/>
  <c r="Q28" s="1"/>
  <c r="O28"/>
  <c r="M28"/>
  <c r="L28"/>
  <c r="J28"/>
  <c r="K28" s="1"/>
  <c r="I28"/>
  <c r="G28"/>
  <c r="H28" s="1"/>
  <c r="F28"/>
  <c r="D28"/>
  <c r="E28" s="1"/>
  <c r="C28"/>
  <c r="T27"/>
  <c r="F22" i="14" s="1"/>
  <c r="F378" s="1"/>
  <c r="Q27" i="15"/>
  <c r="N27"/>
  <c r="K27"/>
  <c r="H27"/>
  <c r="E27"/>
  <c r="T26"/>
  <c r="F21" i="14" s="1"/>
  <c r="F355" s="1"/>
  <c r="Q26" i="15"/>
  <c r="N26"/>
  <c r="K26"/>
  <c r="H26"/>
  <c r="E26"/>
  <c r="T25"/>
  <c r="F20" i="14" s="1"/>
  <c r="F333" s="1"/>
  <c r="Q25" i="15"/>
  <c r="N25"/>
  <c r="K25"/>
  <c r="H25"/>
  <c r="E25"/>
  <c r="T24"/>
  <c r="F19" i="14" s="1"/>
  <c r="F310" s="1"/>
  <c r="Q24" i="15"/>
  <c r="N24"/>
  <c r="K24"/>
  <c r="H24"/>
  <c r="E24"/>
  <c r="T23"/>
  <c r="F18" i="14" s="1"/>
  <c r="F288" s="1"/>
  <c r="Q23" i="15"/>
  <c r="N23"/>
  <c r="K23"/>
  <c r="H23"/>
  <c r="E23"/>
  <c r="T22"/>
  <c r="F17" i="14" s="1"/>
  <c r="F265" s="1"/>
  <c r="Q22" i="15"/>
  <c r="N22"/>
  <c r="K22"/>
  <c r="H22"/>
  <c r="E22"/>
  <c r="T21"/>
  <c r="F16" i="14" s="1"/>
  <c r="F242" s="1"/>
  <c r="Q21" i="15"/>
  <c r="N21"/>
  <c r="K21"/>
  <c r="H21"/>
  <c r="E21"/>
  <c r="T20"/>
  <c r="F15" i="14" s="1"/>
  <c r="F220" s="1"/>
  <c r="Q20" i="15"/>
  <c r="N20"/>
  <c r="K20"/>
  <c r="H20"/>
  <c r="E20"/>
  <c r="T19"/>
  <c r="F14" i="14" s="1"/>
  <c r="F197" s="1"/>
  <c r="Q19" i="15"/>
  <c r="N19"/>
  <c r="K19"/>
  <c r="H19"/>
  <c r="E19"/>
  <c r="T18"/>
  <c r="F13" i="14" s="1"/>
  <c r="F175" s="1"/>
  <c r="Q18" i="15"/>
  <c r="N18"/>
  <c r="K18"/>
  <c r="H18"/>
  <c r="E18"/>
  <c r="T17"/>
  <c r="F12" i="14" s="1"/>
  <c r="F152" s="1"/>
  <c r="Q17" i="15"/>
  <c r="N17"/>
  <c r="K17"/>
  <c r="H17"/>
  <c r="E17"/>
  <c r="T16"/>
  <c r="F11" i="14" s="1"/>
  <c r="F129" s="1"/>
  <c r="Q16" i="15"/>
  <c r="N16"/>
  <c r="K16"/>
  <c r="H16"/>
  <c r="E16"/>
  <c r="T15"/>
  <c r="F10" i="14" s="1"/>
  <c r="F107" s="1"/>
  <c r="Q15" i="15"/>
  <c r="N15"/>
  <c r="K15"/>
  <c r="H15"/>
  <c r="E15"/>
  <c r="T14"/>
  <c r="F9" i="14" s="1"/>
  <c r="Q14" i="15"/>
  <c r="N14"/>
  <c r="K14"/>
  <c r="H14"/>
  <c r="E14"/>
  <c r="T13"/>
  <c r="F8" i="14" s="1"/>
  <c r="F62" s="1"/>
  <c r="Q13" i="15"/>
  <c r="N13"/>
  <c r="K13"/>
  <c r="H13"/>
  <c r="E13"/>
  <c r="H28" i="22" l="1"/>
  <c r="N28"/>
  <c r="T28"/>
  <c r="E28" i="17"/>
  <c r="K28" i="20"/>
  <c r="H28"/>
  <c r="N28"/>
  <c r="T28"/>
  <c r="K28" i="21"/>
  <c r="N28" i="15"/>
  <c r="T28"/>
  <c r="N28" i="16"/>
  <c r="Q28" i="18"/>
  <c r="Q28" i="19"/>
  <c r="H28" i="21"/>
  <c r="N28"/>
  <c r="T28"/>
  <c r="K28" i="22"/>
  <c r="D19" i="14"/>
  <c r="D310" s="1"/>
  <c r="J327" s="1"/>
  <c r="D15"/>
  <c r="D220" s="1"/>
  <c r="J236" s="1"/>
  <c r="D11"/>
  <c r="D129" s="1"/>
  <c r="J146" s="1"/>
  <c r="D20"/>
  <c r="D333" s="1"/>
  <c r="J349" s="1"/>
  <c r="D16"/>
  <c r="D242" s="1"/>
  <c r="J259" s="1"/>
  <c r="D12"/>
  <c r="D152" s="1"/>
  <c r="J169" s="1"/>
  <c r="N28" i="17"/>
  <c r="H28" i="16"/>
  <c r="K28" i="17"/>
  <c r="Q28"/>
  <c r="E28" i="18"/>
  <c r="K28"/>
  <c r="E28" i="19"/>
  <c r="K28"/>
  <c r="E28" i="20"/>
  <c r="E28" i="21"/>
  <c r="E28" i="22"/>
  <c r="E28" i="23"/>
  <c r="K28"/>
  <c r="D355" i="14"/>
  <c r="J372" s="1"/>
  <c r="D265"/>
  <c r="J282" s="1"/>
  <c r="D175"/>
  <c r="J191" s="1"/>
  <c r="D378"/>
  <c r="J395" s="1"/>
  <c r="D288"/>
  <c r="J304" s="1"/>
  <c r="D197"/>
  <c r="J214" s="1"/>
  <c r="D107"/>
  <c r="J123" s="1"/>
  <c r="D62"/>
  <c r="J78" s="1"/>
  <c r="G23"/>
  <c r="G40" s="1"/>
  <c r="I23"/>
  <c r="I40" s="1"/>
  <c r="M23"/>
  <c r="M40" s="1"/>
  <c r="I62"/>
  <c r="M62"/>
  <c r="G62"/>
  <c r="K23"/>
  <c r="K40" s="1"/>
  <c r="F23"/>
  <c r="F40" s="1"/>
  <c r="J23"/>
  <c r="J40" s="1"/>
  <c r="N23"/>
  <c r="N40" s="1"/>
  <c r="H23"/>
  <c r="H40" s="1"/>
  <c r="L23"/>
  <c r="L40" s="1"/>
  <c r="F28" i="1"/>
  <c r="S28"/>
  <c r="R28"/>
  <c r="P28"/>
  <c r="O28"/>
  <c r="M28"/>
  <c r="L28"/>
  <c r="J28"/>
  <c r="I28"/>
  <c r="G28"/>
  <c r="D28"/>
  <c r="C28"/>
  <c r="C84" i="14"/>
  <c r="D84"/>
  <c r="J101" s="1"/>
  <c r="F84"/>
  <c r="G84"/>
  <c r="H84"/>
  <c r="I84"/>
  <c r="J84"/>
  <c r="K84"/>
  <c r="L84"/>
  <c r="M84"/>
  <c r="N84"/>
  <c r="T27" i="1"/>
  <c r="E22" i="14" s="1"/>
  <c r="E378" s="1"/>
  <c r="T26" i="1"/>
  <c r="E21" i="14" s="1"/>
  <c r="E355" s="1"/>
  <c r="T25" i="1"/>
  <c r="E20" i="14" s="1"/>
  <c r="E333" s="1"/>
  <c r="T24" i="1"/>
  <c r="E19" i="14" s="1"/>
  <c r="E310" s="1"/>
  <c r="T23" i="1"/>
  <c r="E18" i="14" s="1"/>
  <c r="E288" s="1"/>
  <c r="T22" i="1"/>
  <c r="E17" i="14" s="1"/>
  <c r="E265" s="1"/>
  <c r="T21" i="1"/>
  <c r="E16" i="14" s="1"/>
  <c r="E242" s="1"/>
  <c r="T20" i="1"/>
  <c r="E15" i="14" s="1"/>
  <c r="E220" s="1"/>
  <c r="T19" i="1"/>
  <c r="E14" i="14" s="1"/>
  <c r="E197" s="1"/>
  <c r="T18" i="1"/>
  <c r="E13" i="14" s="1"/>
  <c r="E175" s="1"/>
  <c r="T17" i="1"/>
  <c r="E12" i="14" s="1"/>
  <c r="E152" s="1"/>
  <c r="T16" i="1"/>
  <c r="E11" i="14" s="1"/>
  <c r="E129" s="1"/>
  <c r="T15" i="1"/>
  <c r="E10" i="14" s="1"/>
  <c r="E107" s="1"/>
  <c r="T14" i="1"/>
  <c r="T13"/>
  <c r="E8" i="14" s="1"/>
  <c r="O8" s="1"/>
  <c r="Q27" i="1"/>
  <c r="Q26"/>
  <c r="Q25"/>
  <c r="Q24"/>
  <c r="Q23"/>
  <c r="Q22"/>
  <c r="Q21"/>
  <c r="Q20"/>
  <c r="Q19"/>
  <c r="Q18"/>
  <c r="Q17"/>
  <c r="Q16"/>
  <c r="Q15"/>
  <c r="Q14"/>
  <c r="Q13"/>
  <c r="N27"/>
  <c r="N26"/>
  <c r="N25"/>
  <c r="N24"/>
  <c r="N23"/>
  <c r="N22"/>
  <c r="N21"/>
  <c r="N20"/>
  <c r="N19"/>
  <c r="N18"/>
  <c r="N17"/>
  <c r="N16"/>
  <c r="N15"/>
  <c r="N14"/>
  <c r="N13"/>
  <c r="K27"/>
  <c r="K26"/>
  <c r="K25"/>
  <c r="K24"/>
  <c r="K23"/>
  <c r="K22"/>
  <c r="K21"/>
  <c r="K20"/>
  <c r="K19"/>
  <c r="K18"/>
  <c r="K17"/>
  <c r="K16"/>
  <c r="K15"/>
  <c r="K14"/>
  <c r="K13"/>
  <c r="H27"/>
  <c r="H26"/>
  <c r="H25"/>
  <c r="H24"/>
  <c r="H23"/>
  <c r="H22"/>
  <c r="H21"/>
  <c r="H20"/>
  <c r="H19"/>
  <c r="H18"/>
  <c r="H17"/>
  <c r="H16"/>
  <c r="H15"/>
  <c r="H14"/>
  <c r="H13"/>
  <c r="E14"/>
  <c r="E15"/>
  <c r="E16"/>
  <c r="E17"/>
  <c r="E18"/>
  <c r="E19"/>
  <c r="E20"/>
  <c r="E21"/>
  <c r="E22"/>
  <c r="E23"/>
  <c r="E24"/>
  <c r="E25"/>
  <c r="E26"/>
  <c r="E27"/>
  <c r="E13"/>
  <c r="O10" i="14" l="1"/>
  <c r="O11"/>
  <c r="O20"/>
  <c r="O18"/>
  <c r="O12"/>
  <c r="O19"/>
  <c r="E9"/>
  <c r="O9" s="1"/>
  <c r="O13"/>
  <c r="O21"/>
  <c r="E62"/>
  <c r="O16"/>
  <c r="O17"/>
  <c r="O14"/>
  <c r="O22"/>
  <c r="O15"/>
  <c r="N28" i="1"/>
  <c r="E28"/>
  <c r="H28"/>
  <c r="T28"/>
  <c r="K28"/>
  <c r="Q28"/>
  <c r="O23" i="14" l="1"/>
  <c r="E23"/>
  <c r="E40" s="1"/>
  <c r="E84"/>
</calcChain>
</file>

<file path=xl/sharedStrings.xml><?xml version="1.0" encoding="utf-8"?>
<sst xmlns="http://schemas.openxmlformats.org/spreadsheetml/2006/main" count="716" uniqueCount="100">
  <si>
    <t>Name</t>
  </si>
  <si>
    <t>Class</t>
  </si>
  <si>
    <t>Div</t>
  </si>
  <si>
    <t>A.Y.</t>
  </si>
  <si>
    <t>G.R. No.</t>
  </si>
  <si>
    <t>Height</t>
  </si>
  <si>
    <t>Weight</t>
  </si>
  <si>
    <t>School</t>
  </si>
  <si>
    <t>Lang-1</t>
  </si>
  <si>
    <t>Lang-2</t>
  </si>
  <si>
    <t>Math</t>
  </si>
  <si>
    <t>Science</t>
  </si>
  <si>
    <t>Env/S.S.</t>
  </si>
  <si>
    <t>Lang-3</t>
  </si>
  <si>
    <t>Comp.</t>
  </si>
  <si>
    <t>Drawing</t>
  </si>
  <si>
    <t>P.T.</t>
  </si>
  <si>
    <t>Craft</t>
  </si>
  <si>
    <t>Sub-11</t>
  </si>
  <si>
    <t>Sub-12</t>
  </si>
  <si>
    <t>Sub-13</t>
  </si>
  <si>
    <t>Sub-14</t>
  </si>
  <si>
    <t>Sub-15</t>
  </si>
  <si>
    <t>Out of</t>
  </si>
  <si>
    <t>Exam-1</t>
  </si>
  <si>
    <t>Exam-2</t>
  </si>
  <si>
    <t>Exam-3</t>
  </si>
  <si>
    <t>Exam-4</t>
  </si>
  <si>
    <t>Exam-5</t>
  </si>
  <si>
    <t>Final Exam</t>
  </si>
  <si>
    <t>%</t>
  </si>
  <si>
    <t>Sr. No.</t>
  </si>
  <si>
    <t>A</t>
  </si>
  <si>
    <t>Shah Vijay Sunil</t>
  </si>
  <si>
    <t>abc foundation school</t>
  </si>
  <si>
    <t>3'</t>
  </si>
  <si>
    <t>Sub</t>
  </si>
  <si>
    <t>C-1</t>
  </si>
  <si>
    <t>C-2</t>
  </si>
  <si>
    <t>C-3</t>
  </si>
  <si>
    <t>C-4</t>
  </si>
  <si>
    <t>C-5</t>
  </si>
  <si>
    <t>C-6</t>
  </si>
  <si>
    <t>C-7</t>
  </si>
  <si>
    <t>C-8</t>
  </si>
  <si>
    <t>C-9</t>
  </si>
  <si>
    <t>C-10</t>
  </si>
  <si>
    <t>Cumulative Marksheet - Class - I</t>
  </si>
  <si>
    <t>Subject</t>
  </si>
  <si>
    <t>Marks Obt.</t>
  </si>
  <si>
    <t>Total</t>
  </si>
  <si>
    <t>Other Attributes Grades</t>
  </si>
  <si>
    <t>Discipline</t>
  </si>
  <si>
    <t>Attribute-2</t>
  </si>
  <si>
    <t>Attribute-3</t>
  </si>
  <si>
    <t>Attribute-4</t>
  </si>
  <si>
    <t>Attribute-5</t>
  </si>
  <si>
    <t>Cumulative Marksheet - Class - II</t>
  </si>
  <si>
    <t>-</t>
  </si>
  <si>
    <t>Cumulative Marksheet - Class - III</t>
  </si>
  <si>
    <t>Cumulative Marksheet - Class - IV</t>
  </si>
  <si>
    <t>Cumulative Marksheet - Class - V</t>
  </si>
  <si>
    <t>Cumulative Marksheet - Class - VII</t>
  </si>
  <si>
    <t>Cumulative Marksheet - Class - VI</t>
  </si>
  <si>
    <t>Cumulative Marksheet - Class - VIII</t>
  </si>
  <si>
    <t>Cumulative Marksheet - Class - X</t>
  </si>
  <si>
    <t>Cumulative Marksheet - Class - IX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</si>
  <si>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</si>
  <si>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</si>
  <si>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</si>
  <si>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</si>
  <si>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</si>
  <si>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</si>
  <si>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</si>
  <si>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</si>
  <si>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</si>
  <si>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</si>
  <si>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Comprehensive Graph of</t>
  </si>
  <si>
    <t>Average</t>
  </si>
  <si>
    <t>Avg.</t>
  </si>
  <si>
    <t>Comprehensive Classwise Progress Graph</t>
  </si>
  <si>
    <t>% Scored</t>
  </si>
  <si>
    <t>Subject wise Graph - 2</t>
  </si>
  <si>
    <t>Subject wise Graph - 1</t>
  </si>
  <si>
    <t>Subject wise Graph - 3</t>
  </si>
  <si>
    <t>Subject wise Graph - 4</t>
  </si>
  <si>
    <t>Subject wise Graph - 5</t>
  </si>
  <si>
    <t>Subject wise Graph - 6</t>
  </si>
  <si>
    <t>Subject wise Graph - 7</t>
  </si>
  <si>
    <t>Subject wise Graph - 8</t>
  </si>
  <si>
    <t>Subject wise Graph - 9</t>
  </si>
  <si>
    <t>Subject wise Graph - 10</t>
  </si>
  <si>
    <t>Subject wise Graph - 11</t>
  </si>
  <si>
    <t>Subject wise Graph - 12</t>
  </si>
  <si>
    <t>Subject wise Graph - 13</t>
  </si>
  <si>
    <t>Subject wise Graph - 14</t>
  </si>
  <si>
    <t>Subject wise Graph - 15</t>
  </si>
  <si>
    <t>Classwise Final Exam Cumulative Report</t>
  </si>
  <si>
    <t>Classwise Other Attribute Report</t>
  </si>
  <si>
    <t>Student Comprehensive Progress Report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</si>
</sst>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sz val="14"/>
      <color theme="0"/>
      <name val="Cambria"/>
      <family val="1"/>
      <scheme val="major"/>
    </font>
    <font>
      <b/>
      <u/>
      <sz val="30"/>
      <color rgb="FFFFFF00"/>
      <name val="Lucida Calligraphy"/>
      <family val="4"/>
    </font>
    <font>
      <b/>
      <sz val="30"/>
      <color rgb="FFFFFF00"/>
      <name val="Lucida Calligraphy"/>
      <family val="4"/>
    </font>
    <font>
      <b/>
      <sz val="20"/>
      <color theme="0"/>
      <name val="Lucida Calligraphy"/>
      <family val="4"/>
    </font>
    <font>
      <b/>
      <sz val="14"/>
      <color theme="0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0"/>
      <name val="Cambria"/>
      <family val="1"/>
      <scheme val="major"/>
    </font>
    <font>
      <b/>
      <u/>
      <sz val="20"/>
      <color theme="0"/>
      <name val="Cambria"/>
      <family val="1"/>
      <scheme val="major"/>
    </font>
    <font>
      <b/>
      <u/>
      <sz val="20"/>
      <color theme="0"/>
      <name val="Lucida Calligraphy"/>
      <family val="4"/>
    </font>
    <font>
      <b/>
      <sz val="14"/>
      <name val="Cambria"/>
      <family val="1"/>
      <scheme val="major"/>
    </font>
    <font>
      <b/>
      <u/>
      <sz val="14"/>
      <color rgb="FFFFFF00"/>
      <name val="Cambria"/>
      <family val="1"/>
      <scheme val="major"/>
    </font>
    <font>
      <b/>
      <sz val="12"/>
      <name val="Cambria"/>
      <family val="1"/>
      <scheme val="major"/>
    </font>
    <font>
      <u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1" fillId="0" borderId="0" xfId="0" applyFont="1"/>
    <xf numFmtId="0" fontId="3" fillId="2" borderId="0" xfId="0" applyFont="1" applyFill="1"/>
    <xf numFmtId="0" fontId="7" fillId="2" borderId="0" xfId="0" applyFont="1" applyFill="1"/>
    <xf numFmtId="0" fontId="7" fillId="2" borderId="1" xfId="0" applyFont="1" applyFill="1" applyBorder="1"/>
    <xf numFmtId="0" fontId="7" fillId="2" borderId="6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7" xfId="0" applyFont="1" applyFill="1" applyBorder="1"/>
    <xf numFmtId="0" fontId="7" fillId="2" borderId="8" xfId="0" applyFont="1" applyFill="1" applyBorder="1"/>
    <xf numFmtId="9" fontId="3" fillId="2" borderId="1" xfId="0" applyNumberFormat="1" applyFont="1" applyFill="1" applyBorder="1" applyAlignment="1">
      <alignment horizontal="center" vertical="center"/>
    </xf>
    <xf numFmtId="9" fontId="7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7" fillId="3" borderId="6" xfId="0" applyFont="1" applyFill="1" applyBorder="1"/>
    <xf numFmtId="0" fontId="7" fillId="3" borderId="7" xfId="0" applyFont="1" applyFill="1" applyBorder="1"/>
    <xf numFmtId="0" fontId="7" fillId="3" borderId="8" xfId="0" applyFont="1" applyFill="1" applyBorder="1"/>
    <xf numFmtId="0" fontId="7" fillId="3" borderId="7" xfId="0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7" fillId="2" borderId="1" xfId="0" applyFont="1" applyFill="1" applyBorder="1" applyAlignment="1">
      <alignment horizontal="left" vertical="center"/>
    </xf>
    <xf numFmtId="9" fontId="7" fillId="2" borderId="1" xfId="0" applyNumberFormat="1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6" fillId="2" borderId="2" xfId="0" applyFont="1" applyFill="1" applyBorder="1" applyAlignment="1">
      <alignment horizontal="center" vertical="center"/>
    </xf>
    <xf numFmtId="0" fontId="3" fillId="2" borderId="14" xfId="0" applyFont="1" applyFill="1" applyBorder="1"/>
    <xf numFmtId="0" fontId="3" fillId="2" borderId="13" xfId="0" applyFont="1" applyFill="1" applyBorder="1"/>
    <xf numFmtId="0" fontId="1" fillId="2" borderId="13" xfId="0" applyFont="1" applyFill="1" applyBorder="1"/>
    <xf numFmtId="0" fontId="3" fillId="2" borderId="10" xfId="0" applyFont="1" applyFill="1" applyBorder="1"/>
    <xf numFmtId="0" fontId="3" fillId="4" borderId="0" xfId="0" applyFont="1" applyFill="1"/>
    <xf numFmtId="0" fontId="10" fillId="2" borderId="2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1" fillId="2" borderId="0" xfId="0" applyFont="1" applyFill="1" applyBorder="1"/>
    <xf numFmtId="0" fontId="1" fillId="2" borderId="14" xfId="0" applyFont="1" applyFill="1" applyBorder="1"/>
    <xf numFmtId="0" fontId="1" fillId="2" borderId="10" xfId="0" applyFont="1" applyFill="1" applyBorder="1"/>
    <xf numFmtId="0" fontId="1" fillId="4" borderId="0" xfId="0" applyFont="1" applyFill="1"/>
    <xf numFmtId="0" fontId="6" fillId="4" borderId="0" xfId="0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3" fillId="4" borderId="0" xfId="0" applyFont="1" applyFill="1" applyBorder="1"/>
    <xf numFmtId="0" fontId="3" fillId="4" borderId="13" xfId="0" applyFont="1" applyFill="1" applyBorder="1" applyAlignment="1"/>
    <xf numFmtId="0" fontId="6" fillId="4" borderId="9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3" fillId="4" borderId="7" xfId="0" applyFont="1" applyFill="1" applyBorder="1"/>
    <xf numFmtId="0" fontId="1" fillId="4" borderId="7" xfId="0" applyFont="1" applyFill="1" applyBorder="1"/>
    <xf numFmtId="0" fontId="1" fillId="4" borderId="0" xfId="0" applyFont="1" applyFill="1" applyBorder="1"/>
    <xf numFmtId="0" fontId="13" fillId="2" borderId="1" xfId="1" applyFont="1" applyFill="1" applyBorder="1" applyAlignment="1" applyProtection="1"/>
    <xf numFmtId="0" fontId="14" fillId="0" borderId="0" xfId="0" applyFont="1" applyFill="1"/>
    <xf numFmtId="0" fontId="15" fillId="0" borderId="0" xfId="1" applyFont="1" applyFill="1" applyAlignment="1" applyProtection="1"/>
    <xf numFmtId="0" fontId="12" fillId="0" borderId="0" xfId="0" applyFont="1" applyFill="1"/>
    <xf numFmtId="0" fontId="12" fillId="0" borderId="0" xfId="0" applyFont="1" applyFill="1" applyAlignment="1">
      <alignment vertical="center"/>
    </xf>
    <xf numFmtId="0" fontId="7" fillId="2" borderId="6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3" borderId="6" xfId="0" applyFont="1" applyFill="1" applyBorder="1"/>
    <xf numFmtId="0" fontId="7" fillId="3" borderId="7" xfId="0" applyFont="1" applyFill="1" applyBorder="1"/>
    <xf numFmtId="0" fontId="7" fillId="3" borderId="8" xfId="0" applyFont="1" applyFill="1" applyBorder="1"/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7" fillId="3" borderId="6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2" xfId="0" applyFont="1" applyFill="1" applyBorder="1"/>
    <xf numFmtId="0" fontId="7" fillId="3" borderId="9" xfId="0" applyFont="1" applyFill="1" applyBorder="1"/>
    <xf numFmtId="0" fontId="7" fillId="3" borderId="3" xfId="0" applyFont="1" applyFill="1" applyBorder="1"/>
    <xf numFmtId="0" fontId="4" fillId="2" borderId="6" xfId="1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2" xfId="0" applyFont="1" applyFill="1" applyBorder="1"/>
    <xf numFmtId="0" fontId="7" fillId="2" borderId="9" xfId="0" applyFont="1" applyFill="1" applyBorder="1"/>
    <xf numFmtId="0" fontId="7" fillId="2" borderId="3" xfId="0" applyFont="1" applyFill="1" applyBorder="1"/>
    <xf numFmtId="0" fontId="7" fillId="3" borderId="6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4" fillId="2" borderId="7" xfId="1" applyFont="1" applyFill="1" applyBorder="1" applyAlignment="1" applyProtection="1">
      <alignment horizontal="center" vertical="center"/>
    </xf>
    <xf numFmtId="0" fontId="4" fillId="2" borderId="8" xfId="1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0" fontId="11" fillId="2" borderId="9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en-I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'Comprehensive Evaluation Report'!$D$62</c:f>
              <c:strCache>
                <c:ptCount val="1"/>
                <c:pt idx="0">
                  <c:v>Lang-1</c:v>
                </c:pt>
              </c:strCache>
            </c:strRef>
          </c:tx>
          <c:cat>
            <c:strRef>
              <c:f>'Comprehensive Evaluation Report'!$E$61:$N$61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</c:strCache>
            </c:strRef>
          </c:cat>
          <c:val>
            <c:numRef>
              <c:f>'Comprehensive Evaluation Report'!$E$62:$N$62</c:f>
              <c:numCache>
                <c:formatCode>0%</c:formatCode>
                <c:ptCount val="10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</c:numCache>
            </c:numRef>
          </c:val>
        </c:ser>
        <c:axId val="111605248"/>
        <c:axId val="111606784"/>
      </c:barChart>
      <c:catAx>
        <c:axId val="11160524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1606784"/>
        <c:crosses val="autoZero"/>
        <c:auto val="1"/>
        <c:lblAlgn val="ctr"/>
        <c:lblOffset val="100"/>
      </c:catAx>
      <c:valAx>
        <c:axId val="111606784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1605248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en-I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'Comprehensive Evaluation Report'!$D$242</c:f>
              <c:strCache>
                <c:ptCount val="1"/>
                <c:pt idx="0">
                  <c:v>Craft</c:v>
                </c:pt>
              </c:strCache>
            </c:strRef>
          </c:tx>
          <c:cat>
            <c:strRef>
              <c:f>'Comprehensive Evaluation Report'!$E$241:$N$241</c:f>
              <c:strCache>
                <c:ptCount val="10"/>
                <c:pt idx="0">
                  <c:v>C-1</c:v>
                </c:pt>
                <c:pt idx="1">
                  <c:v>C-2</c:v>
                </c:pt>
                <c:pt idx="2">
                  <c:v>C-3</c:v>
                </c:pt>
                <c:pt idx="3">
                  <c:v>C-4</c:v>
                </c:pt>
                <c:pt idx="4">
                  <c:v>C-5</c:v>
                </c:pt>
                <c:pt idx="5">
                  <c:v>C-6</c:v>
                </c:pt>
                <c:pt idx="6">
                  <c:v>C-7</c:v>
                </c:pt>
                <c:pt idx="7">
                  <c:v>C-8</c:v>
                </c:pt>
                <c:pt idx="8">
                  <c:v>C-9</c:v>
                </c:pt>
                <c:pt idx="9">
                  <c:v>C-10</c:v>
                </c:pt>
              </c:strCache>
            </c:strRef>
          </c:cat>
          <c:val>
            <c:numRef>
              <c:f>'Comprehensive Evaluation Report'!$E$242:$N$242</c:f>
              <c:numCache>
                <c:formatCode>0%</c:formatCode>
                <c:ptCount val="10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</c:numCache>
            </c:numRef>
          </c:val>
        </c:ser>
        <c:axId val="112542848"/>
        <c:axId val="112544384"/>
      </c:barChart>
      <c:catAx>
        <c:axId val="11254284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2544384"/>
        <c:crosses val="autoZero"/>
        <c:auto val="1"/>
        <c:lblAlgn val="ctr"/>
        <c:lblOffset val="100"/>
      </c:catAx>
      <c:valAx>
        <c:axId val="112544384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2542848"/>
        <c:crosses val="autoZero"/>
        <c:crossBetween val="between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en-I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'Comprehensive Evaluation Report'!$D$265</c:f>
              <c:strCache>
                <c:ptCount val="1"/>
                <c:pt idx="0">
                  <c:v>P.T.</c:v>
                </c:pt>
              </c:strCache>
            </c:strRef>
          </c:tx>
          <c:cat>
            <c:strRef>
              <c:f>'Comprehensive Evaluation Report'!$E$264:$N$264</c:f>
              <c:strCache>
                <c:ptCount val="10"/>
                <c:pt idx="0">
                  <c:v>C-1</c:v>
                </c:pt>
                <c:pt idx="1">
                  <c:v>C-2</c:v>
                </c:pt>
                <c:pt idx="2">
                  <c:v>C-3</c:v>
                </c:pt>
                <c:pt idx="3">
                  <c:v>C-4</c:v>
                </c:pt>
                <c:pt idx="4">
                  <c:v>C-5</c:v>
                </c:pt>
                <c:pt idx="5">
                  <c:v>C-6</c:v>
                </c:pt>
                <c:pt idx="6">
                  <c:v>C-7</c:v>
                </c:pt>
                <c:pt idx="7">
                  <c:v>C-8</c:v>
                </c:pt>
                <c:pt idx="8">
                  <c:v>C-9</c:v>
                </c:pt>
                <c:pt idx="9">
                  <c:v>C-10</c:v>
                </c:pt>
              </c:strCache>
            </c:strRef>
          </c:cat>
          <c:val>
            <c:numRef>
              <c:f>'Comprehensive Evaluation Report'!$E$265:$N$265</c:f>
              <c:numCache>
                <c:formatCode>0%</c:formatCode>
                <c:ptCount val="10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</c:numCache>
            </c:numRef>
          </c:val>
        </c:ser>
        <c:axId val="112564096"/>
        <c:axId val="112565632"/>
      </c:barChart>
      <c:catAx>
        <c:axId val="11256409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2565632"/>
        <c:crosses val="autoZero"/>
        <c:auto val="1"/>
        <c:lblAlgn val="ctr"/>
        <c:lblOffset val="100"/>
      </c:catAx>
      <c:valAx>
        <c:axId val="112565632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2564096"/>
        <c:crosses val="autoZero"/>
        <c:crossBetween val="between"/>
      </c:val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en-I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'Comprehensive Evaluation Report'!$D$288:$M$288</c:f>
              <c:strCache>
                <c:ptCount val="1"/>
                <c:pt idx="0">
                  <c:v>Sub-11</c:v>
                </c:pt>
              </c:strCache>
            </c:strRef>
          </c:tx>
          <c:cat>
            <c:strRef>
              <c:f>'Comprehensive Evaluation Report'!$N$287</c:f>
              <c:strCache>
                <c:ptCount val="1"/>
                <c:pt idx="0">
                  <c:v>X</c:v>
                </c:pt>
              </c:strCache>
            </c:strRef>
          </c:cat>
          <c:val>
            <c:numRef>
              <c:f>'Comprehensive Evaluation Report'!$N$288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axId val="112585344"/>
        <c:axId val="112664960"/>
      </c:barChart>
      <c:catAx>
        <c:axId val="11258534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2664960"/>
        <c:crosses val="autoZero"/>
        <c:auto val="1"/>
        <c:lblAlgn val="ctr"/>
        <c:lblOffset val="100"/>
      </c:catAx>
      <c:valAx>
        <c:axId val="112664960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2585344"/>
        <c:crosses val="autoZero"/>
        <c:crossBetween val="between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en-I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'Comprehensive Evaluation Report'!$D$310:$M$310</c:f>
              <c:strCache>
                <c:ptCount val="1"/>
                <c:pt idx="0">
                  <c:v>Sub-12</c:v>
                </c:pt>
              </c:strCache>
            </c:strRef>
          </c:tx>
          <c:cat>
            <c:strRef>
              <c:f>'Comprehensive Evaluation Report'!$N$309</c:f>
              <c:strCache>
                <c:ptCount val="1"/>
                <c:pt idx="0">
                  <c:v>C-10</c:v>
                </c:pt>
              </c:strCache>
            </c:strRef>
          </c:cat>
          <c:val>
            <c:numRef>
              <c:f>'Comprehensive Evaluation Report'!$N$310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axId val="112684416"/>
        <c:axId val="112698496"/>
      </c:barChart>
      <c:catAx>
        <c:axId val="11268441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2698496"/>
        <c:crosses val="autoZero"/>
        <c:auto val="1"/>
        <c:lblAlgn val="ctr"/>
        <c:lblOffset val="100"/>
      </c:catAx>
      <c:valAx>
        <c:axId val="112698496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2684416"/>
        <c:crosses val="autoZero"/>
        <c:crossBetween val="between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en-I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'Comprehensive Evaluation Report'!$D$333:$M$333</c:f>
              <c:strCache>
                <c:ptCount val="1"/>
                <c:pt idx="0">
                  <c:v>Sub-13</c:v>
                </c:pt>
              </c:strCache>
            </c:strRef>
          </c:tx>
          <c:cat>
            <c:strRef>
              <c:f>'Comprehensive Evaluation Report'!$N$332</c:f>
              <c:strCache>
                <c:ptCount val="1"/>
                <c:pt idx="0">
                  <c:v>X</c:v>
                </c:pt>
              </c:strCache>
            </c:strRef>
          </c:cat>
          <c:val>
            <c:numRef>
              <c:f>'Comprehensive Evaluation Report'!$N$333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axId val="112927104"/>
        <c:axId val="112928640"/>
      </c:barChart>
      <c:catAx>
        <c:axId val="11292710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2928640"/>
        <c:crosses val="autoZero"/>
        <c:auto val="1"/>
        <c:lblAlgn val="ctr"/>
        <c:lblOffset val="100"/>
      </c:catAx>
      <c:valAx>
        <c:axId val="112928640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2927104"/>
        <c:crosses val="autoZero"/>
        <c:crossBetween val="between"/>
      </c:val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en-I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'Comprehensive Evaluation Report'!$D$355:$M$355</c:f>
              <c:strCache>
                <c:ptCount val="1"/>
                <c:pt idx="0">
                  <c:v>Sub-14</c:v>
                </c:pt>
              </c:strCache>
            </c:strRef>
          </c:tx>
          <c:cat>
            <c:strRef>
              <c:f>'Comprehensive Evaluation Report'!$N$354</c:f>
              <c:strCache>
                <c:ptCount val="1"/>
                <c:pt idx="0">
                  <c:v>C-10</c:v>
                </c:pt>
              </c:strCache>
            </c:strRef>
          </c:cat>
          <c:val>
            <c:numRef>
              <c:f>'Comprehensive Evaluation Report'!$N$355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axId val="112956544"/>
        <c:axId val="112958080"/>
      </c:barChart>
      <c:catAx>
        <c:axId val="11295654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2958080"/>
        <c:crosses val="autoZero"/>
        <c:auto val="1"/>
        <c:lblAlgn val="ctr"/>
        <c:lblOffset val="100"/>
      </c:catAx>
      <c:valAx>
        <c:axId val="112958080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2956544"/>
        <c:crosses val="autoZero"/>
        <c:crossBetween val="between"/>
      </c:val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en-I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'Comprehensive Evaluation Report'!$D$378:$M$378</c:f>
              <c:strCache>
                <c:ptCount val="1"/>
                <c:pt idx="0">
                  <c:v>Sub-15</c:v>
                </c:pt>
              </c:strCache>
            </c:strRef>
          </c:tx>
          <c:cat>
            <c:strRef>
              <c:f>'Comprehensive Evaluation Report'!$N$377</c:f>
              <c:strCache>
                <c:ptCount val="1"/>
                <c:pt idx="0">
                  <c:v>C-10</c:v>
                </c:pt>
              </c:strCache>
            </c:strRef>
          </c:cat>
          <c:val>
            <c:numRef>
              <c:f>'Comprehensive Evaluation Report'!$N$378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axId val="112859008"/>
        <c:axId val="112860544"/>
      </c:barChart>
      <c:catAx>
        <c:axId val="11285900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2860544"/>
        <c:crosses val="autoZero"/>
        <c:auto val="1"/>
        <c:lblAlgn val="ctr"/>
        <c:lblOffset val="100"/>
      </c:catAx>
      <c:valAx>
        <c:axId val="112860544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2859008"/>
        <c:crosses val="autoZero"/>
        <c:crossBetween val="between"/>
      </c:valAx>
    </c:plotArea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en-I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'Comprehensive Evaluation Report'!$D$84</c:f>
              <c:strCache>
                <c:ptCount val="1"/>
                <c:pt idx="0">
                  <c:v>Lang-2</c:v>
                </c:pt>
              </c:strCache>
            </c:strRef>
          </c:tx>
          <c:cat>
            <c:strRef>
              <c:f>'Comprehensive Evaluation Report'!$E$83:$N$83</c:f>
              <c:strCache>
                <c:ptCount val="10"/>
                <c:pt idx="0">
                  <c:v>C-1</c:v>
                </c:pt>
                <c:pt idx="1">
                  <c:v>C-2</c:v>
                </c:pt>
                <c:pt idx="2">
                  <c:v>C-3</c:v>
                </c:pt>
                <c:pt idx="3">
                  <c:v>C-4</c:v>
                </c:pt>
                <c:pt idx="4">
                  <c:v>C-5</c:v>
                </c:pt>
                <c:pt idx="5">
                  <c:v>C-6</c:v>
                </c:pt>
                <c:pt idx="6">
                  <c:v>C-7</c:v>
                </c:pt>
                <c:pt idx="7">
                  <c:v>C-8</c:v>
                </c:pt>
                <c:pt idx="8">
                  <c:v>C-9</c:v>
                </c:pt>
                <c:pt idx="9">
                  <c:v>C-10</c:v>
                </c:pt>
              </c:strCache>
            </c:strRef>
          </c:cat>
          <c:val>
            <c:numRef>
              <c:f>'Comprehensive Evaluation Report'!$E$84:$N$84</c:f>
              <c:numCache>
                <c:formatCode>0%</c:formatCode>
                <c:ptCount val="10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</c:numCache>
            </c:numRef>
          </c:val>
        </c:ser>
        <c:axId val="112233088"/>
        <c:axId val="112238976"/>
      </c:barChart>
      <c:catAx>
        <c:axId val="11223308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2238976"/>
        <c:crosses val="autoZero"/>
        <c:auto val="1"/>
        <c:lblAlgn val="ctr"/>
        <c:lblOffset val="100"/>
      </c:catAx>
      <c:valAx>
        <c:axId val="112238976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2233088"/>
        <c:crosses val="autoZero"/>
        <c:crossBetween val="between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en-I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'Comprehensive Evaluation Report'!$D$40</c:f>
              <c:strCache>
                <c:ptCount val="1"/>
                <c:pt idx="0">
                  <c:v>% Scored</c:v>
                </c:pt>
              </c:strCache>
            </c:strRef>
          </c:tx>
          <c:cat>
            <c:strRef>
              <c:f>'Comprehensive Evaluation Report'!$E$39:$N$39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</c:strCache>
            </c:strRef>
          </c:cat>
          <c:val>
            <c:numRef>
              <c:f>'Comprehensive Evaluation Report'!$E$40:$N$40</c:f>
              <c:numCache>
                <c:formatCode>0%</c:formatCode>
                <c:ptCount val="10"/>
                <c:pt idx="0">
                  <c:v>0.90000000000000013</c:v>
                </c:pt>
                <c:pt idx="1">
                  <c:v>0.90000000000000013</c:v>
                </c:pt>
                <c:pt idx="2">
                  <c:v>0.90000000000000013</c:v>
                </c:pt>
                <c:pt idx="3">
                  <c:v>0.90000000000000013</c:v>
                </c:pt>
                <c:pt idx="4">
                  <c:v>0.90000000000000013</c:v>
                </c:pt>
                <c:pt idx="5">
                  <c:v>0.90000000000000013</c:v>
                </c:pt>
                <c:pt idx="6">
                  <c:v>0.90000000000000013</c:v>
                </c:pt>
                <c:pt idx="7">
                  <c:v>0.90000000000000013</c:v>
                </c:pt>
                <c:pt idx="8">
                  <c:v>0.90000000000000013</c:v>
                </c:pt>
                <c:pt idx="9">
                  <c:v>0.90000000000000013</c:v>
                </c:pt>
              </c:numCache>
            </c:numRef>
          </c:val>
        </c:ser>
        <c:axId val="112254336"/>
        <c:axId val="112399488"/>
      </c:barChart>
      <c:catAx>
        <c:axId val="11225433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2399488"/>
        <c:crosses val="autoZero"/>
        <c:auto val="1"/>
        <c:lblAlgn val="ctr"/>
        <c:lblOffset val="100"/>
      </c:catAx>
      <c:valAx>
        <c:axId val="112399488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2254336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en-I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'Comprehensive Evaluation Report'!$D$107</c:f>
              <c:strCache>
                <c:ptCount val="1"/>
                <c:pt idx="0">
                  <c:v>Lang-3</c:v>
                </c:pt>
              </c:strCache>
            </c:strRef>
          </c:tx>
          <c:cat>
            <c:strRef>
              <c:f>'Comprehensive Evaluation Report'!$E$106:$N$106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</c:strCache>
            </c:strRef>
          </c:cat>
          <c:val>
            <c:numRef>
              <c:f>'Comprehensive Evaluation Report'!$E$107:$N$107</c:f>
              <c:numCache>
                <c:formatCode>0%</c:formatCode>
                <c:ptCount val="10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</c:numCache>
            </c:numRef>
          </c:val>
        </c:ser>
        <c:axId val="112415104"/>
        <c:axId val="112416640"/>
      </c:barChart>
      <c:catAx>
        <c:axId val="11241510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2416640"/>
        <c:crosses val="autoZero"/>
        <c:auto val="1"/>
        <c:lblAlgn val="ctr"/>
        <c:lblOffset val="100"/>
      </c:catAx>
      <c:valAx>
        <c:axId val="112416640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2415104"/>
        <c:crosses val="autoZero"/>
        <c:crossBetween val="between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en-I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'Comprehensive Evaluation Report'!$D$129</c:f>
              <c:strCache>
                <c:ptCount val="1"/>
                <c:pt idx="0">
                  <c:v>Math</c:v>
                </c:pt>
              </c:strCache>
            </c:strRef>
          </c:tx>
          <c:cat>
            <c:strRef>
              <c:f>'Comprehensive Evaluation Report'!$E$128:$N$128</c:f>
              <c:strCache>
                <c:ptCount val="10"/>
                <c:pt idx="0">
                  <c:v>C-1</c:v>
                </c:pt>
                <c:pt idx="1">
                  <c:v>C-2</c:v>
                </c:pt>
                <c:pt idx="2">
                  <c:v>C-3</c:v>
                </c:pt>
                <c:pt idx="3">
                  <c:v>C-4</c:v>
                </c:pt>
                <c:pt idx="4">
                  <c:v>C-5</c:v>
                </c:pt>
                <c:pt idx="5">
                  <c:v>C-6</c:v>
                </c:pt>
                <c:pt idx="6">
                  <c:v>C-7</c:v>
                </c:pt>
                <c:pt idx="7">
                  <c:v>C-8</c:v>
                </c:pt>
                <c:pt idx="8">
                  <c:v>C-9</c:v>
                </c:pt>
                <c:pt idx="9">
                  <c:v>C-10</c:v>
                </c:pt>
              </c:strCache>
            </c:strRef>
          </c:cat>
          <c:val>
            <c:numRef>
              <c:f>'Comprehensive Evaluation Report'!$E$129:$N$129</c:f>
              <c:numCache>
                <c:formatCode>0%</c:formatCode>
                <c:ptCount val="10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</c:numCache>
            </c:numRef>
          </c:val>
        </c:ser>
        <c:axId val="112448640"/>
        <c:axId val="112450176"/>
      </c:barChart>
      <c:catAx>
        <c:axId val="11244864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2450176"/>
        <c:crosses val="autoZero"/>
        <c:auto val="1"/>
        <c:lblAlgn val="ctr"/>
        <c:lblOffset val="100"/>
      </c:catAx>
      <c:valAx>
        <c:axId val="112450176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2448640"/>
        <c:crosses val="autoZero"/>
        <c:crossBetween val="between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en-I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'Comprehensive Evaluation Report'!$D$152</c:f>
              <c:strCache>
                <c:ptCount val="1"/>
                <c:pt idx="0">
                  <c:v>Science</c:v>
                </c:pt>
              </c:strCache>
            </c:strRef>
          </c:tx>
          <c:cat>
            <c:strRef>
              <c:f>'Comprehensive Evaluation Report'!$E$151:$N$151</c:f>
              <c:strCache>
                <c:ptCount val="10"/>
                <c:pt idx="0">
                  <c:v>C-1</c:v>
                </c:pt>
                <c:pt idx="1">
                  <c:v>C-2</c:v>
                </c:pt>
                <c:pt idx="2">
                  <c:v>C-3</c:v>
                </c:pt>
                <c:pt idx="3">
                  <c:v>C-4</c:v>
                </c:pt>
                <c:pt idx="4">
                  <c:v>C-5</c:v>
                </c:pt>
                <c:pt idx="5">
                  <c:v>C-6</c:v>
                </c:pt>
                <c:pt idx="6">
                  <c:v>C-7</c:v>
                </c:pt>
                <c:pt idx="7">
                  <c:v>C-8</c:v>
                </c:pt>
                <c:pt idx="8">
                  <c:v>C-9</c:v>
                </c:pt>
                <c:pt idx="9">
                  <c:v>C-10</c:v>
                </c:pt>
              </c:strCache>
            </c:strRef>
          </c:cat>
          <c:val>
            <c:numRef>
              <c:f>'Comprehensive Evaluation Report'!$E$152:$N$152</c:f>
              <c:numCache>
                <c:formatCode>0%</c:formatCode>
                <c:ptCount val="10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</c:numCache>
            </c:numRef>
          </c:val>
        </c:ser>
        <c:axId val="111843200"/>
        <c:axId val="111844736"/>
      </c:barChart>
      <c:catAx>
        <c:axId val="11184320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1844736"/>
        <c:crosses val="autoZero"/>
        <c:auto val="1"/>
        <c:lblAlgn val="ctr"/>
        <c:lblOffset val="100"/>
      </c:catAx>
      <c:valAx>
        <c:axId val="111844736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1843200"/>
        <c:crosses val="autoZero"/>
        <c:crossBetween val="between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en-I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'Comprehensive Evaluation Report'!$D$175</c:f>
              <c:strCache>
                <c:ptCount val="1"/>
                <c:pt idx="0">
                  <c:v>Env/S.S.</c:v>
                </c:pt>
              </c:strCache>
            </c:strRef>
          </c:tx>
          <c:cat>
            <c:strRef>
              <c:f>'Comprehensive Evaluation Report'!$E$174:$N$174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</c:strCache>
            </c:strRef>
          </c:cat>
          <c:val>
            <c:numRef>
              <c:f>'Comprehensive Evaluation Report'!$E$175:$N$175</c:f>
              <c:numCache>
                <c:formatCode>0%</c:formatCode>
                <c:ptCount val="10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</c:numCache>
            </c:numRef>
          </c:val>
        </c:ser>
        <c:axId val="111860352"/>
        <c:axId val="112460160"/>
      </c:barChart>
      <c:catAx>
        <c:axId val="11186035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2460160"/>
        <c:crosses val="autoZero"/>
        <c:auto val="1"/>
        <c:lblAlgn val="ctr"/>
        <c:lblOffset val="100"/>
      </c:catAx>
      <c:valAx>
        <c:axId val="112460160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1860352"/>
        <c:crosses val="autoZero"/>
        <c:crossBetween val="between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en-I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'Comprehensive Evaluation Report'!$D$197</c:f>
              <c:strCache>
                <c:ptCount val="1"/>
                <c:pt idx="0">
                  <c:v>Comp.</c:v>
                </c:pt>
              </c:strCache>
            </c:strRef>
          </c:tx>
          <c:cat>
            <c:strRef>
              <c:f>'Comprehensive Evaluation Report'!$E$196:$N$196</c:f>
              <c:strCache>
                <c:ptCount val="10"/>
                <c:pt idx="0">
                  <c:v>C-1</c:v>
                </c:pt>
                <c:pt idx="1">
                  <c:v>C-2</c:v>
                </c:pt>
                <c:pt idx="2">
                  <c:v>C-3</c:v>
                </c:pt>
                <c:pt idx="3">
                  <c:v>C-4</c:v>
                </c:pt>
                <c:pt idx="4">
                  <c:v>C-5</c:v>
                </c:pt>
                <c:pt idx="5">
                  <c:v>C-6</c:v>
                </c:pt>
                <c:pt idx="6">
                  <c:v>C-7</c:v>
                </c:pt>
                <c:pt idx="7">
                  <c:v>C-8</c:v>
                </c:pt>
                <c:pt idx="8">
                  <c:v>C-9</c:v>
                </c:pt>
                <c:pt idx="9">
                  <c:v>C-10</c:v>
                </c:pt>
              </c:strCache>
            </c:strRef>
          </c:cat>
          <c:val>
            <c:numRef>
              <c:f>'Comprehensive Evaluation Report'!$E$197:$N$197</c:f>
              <c:numCache>
                <c:formatCode>0%</c:formatCode>
                <c:ptCount val="10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</c:numCache>
            </c:numRef>
          </c:val>
        </c:ser>
        <c:axId val="112467328"/>
        <c:axId val="112481408"/>
      </c:barChart>
      <c:catAx>
        <c:axId val="11246732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2481408"/>
        <c:crosses val="autoZero"/>
        <c:auto val="1"/>
        <c:lblAlgn val="ctr"/>
        <c:lblOffset val="100"/>
      </c:catAx>
      <c:valAx>
        <c:axId val="112481408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2467328"/>
        <c:crosses val="autoZero"/>
        <c:crossBetween val="between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en-I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'Comprehensive Evaluation Report'!$D$220</c:f>
              <c:strCache>
                <c:ptCount val="1"/>
                <c:pt idx="0">
                  <c:v>Drawing</c:v>
                </c:pt>
              </c:strCache>
            </c:strRef>
          </c:tx>
          <c:cat>
            <c:strRef>
              <c:f>'Comprehensive Evaluation Report'!$E$219:$N$219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</c:strCache>
            </c:strRef>
          </c:cat>
          <c:val>
            <c:numRef>
              <c:f>'Comprehensive Evaluation Report'!$E$220:$N$220</c:f>
              <c:numCache>
                <c:formatCode>0%</c:formatCode>
                <c:ptCount val="10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</c:numCache>
            </c:numRef>
          </c:val>
        </c:ser>
        <c:axId val="112517504"/>
        <c:axId val="112519040"/>
      </c:barChart>
      <c:catAx>
        <c:axId val="11251750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2519040"/>
        <c:crosses val="autoZero"/>
        <c:auto val="1"/>
        <c:lblAlgn val="ctr"/>
        <c:lblOffset val="100"/>
      </c:catAx>
      <c:valAx>
        <c:axId val="112519040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2517504"/>
        <c:crosses val="autoZero"/>
        <c:crossBetween val="between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21165</xdr:colOff>
      <xdr:row>63</xdr:row>
      <xdr:rowOff>63500</xdr:rowOff>
    </xdr:from>
    <xdr:to>
      <xdr:col>11</xdr:col>
      <xdr:colOff>317499</xdr:colOff>
      <xdr:row>76</xdr:row>
      <xdr:rowOff>84667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31748</xdr:colOff>
      <xdr:row>85</xdr:row>
      <xdr:rowOff>158750</xdr:rowOff>
    </xdr:from>
    <xdr:to>
      <xdr:col>11</xdr:col>
      <xdr:colOff>201083</xdr:colOff>
      <xdr:row>99</xdr:row>
      <xdr:rowOff>158749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423333</xdr:colOff>
      <xdr:row>41</xdr:row>
      <xdr:rowOff>74083</xdr:rowOff>
    </xdr:from>
    <xdr:to>
      <xdr:col>12</xdr:col>
      <xdr:colOff>84667</xdr:colOff>
      <xdr:row>53</xdr:row>
      <xdr:rowOff>148166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21165</xdr:colOff>
      <xdr:row>108</xdr:row>
      <xdr:rowOff>63500</xdr:rowOff>
    </xdr:from>
    <xdr:to>
      <xdr:col>11</xdr:col>
      <xdr:colOff>317499</xdr:colOff>
      <xdr:row>121</xdr:row>
      <xdr:rowOff>84667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31748</xdr:colOff>
      <xdr:row>130</xdr:row>
      <xdr:rowOff>158750</xdr:rowOff>
    </xdr:from>
    <xdr:to>
      <xdr:col>11</xdr:col>
      <xdr:colOff>201083</xdr:colOff>
      <xdr:row>144</xdr:row>
      <xdr:rowOff>158749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31748</xdr:colOff>
      <xdr:row>153</xdr:row>
      <xdr:rowOff>158750</xdr:rowOff>
    </xdr:from>
    <xdr:to>
      <xdr:col>11</xdr:col>
      <xdr:colOff>201083</xdr:colOff>
      <xdr:row>167</xdr:row>
      <xdr:rowOff>158749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21165</xdr:colOff>
      <xdr:row>176</xdr:row>
      <xdr:rowOff>63500</xdr:rowOff>
    </xdr:from>
    <xdr:to>
      <xdr:col>11</xdr:col>
      <xdr:colOff>317499</xdr:colOff>
      <xdr:row>189</xdr:row>
      <xdr:rowOff>84667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31748</xdr:colOff>
      <xdr:row>198</xdr:row>
      <xdr:rowOff>158750</xdr:rowOff>
    </xdr:from>
    <xdr:to>
      <xdr:col>11</xdr:col>
      <xdr:colOff>201083</xdr:colOff>
      <xdr:row>212</xdr:row>
      <xdr:rowOff>158749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21165</xdr:colOff>
      <xdr:row>221</xdr:row>
      <xdr:rowOff>63500</xdr:rowOff>
    </xdr:from>
    <xdr:to>
      <xdr:col>11</xdr:col>
      <xdr:colOff>317499</xdr:colOff>
      <xdr:row>234</xdr:row>
      <xdr:rowOff>84667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31748</xdr:colOff>
      <xdr:row>243</xdr:row>
      <xdr:rowOff>158750</xdr:rowOff>
    </xdr:from>
    <xdr:to>
      <xdr:col>11</xdr:col>
      <xdr:colOff>201083</xdr:colOff>
      <xdr:row>257</xdr:row>
      <xdr:rowOff>158749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31748</xdr:colOff>
      <xdr:row>266</xdr:row>
      <xdr:rowOff>158750</xdr:rowOff>
    </xdr:from>
    <xdr:to>
      <xdr:col>11</xdr:col>
      <xdr:colOff>201083</xdr:colOff>
      <xdr:row>280</xdr:row>
      <xdr:rowOff>158749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21165</xdr:colOff>
      <xdr:row>289</xdr:row>
      <xdr:rowOff>63500</xdr:rowOff>
    </xdr:from>
    <xdr:to>
      <xdr:col>11</xdr:col>
      <xdr:colOff>317499</xdr:colOff>
      <xdr:row>302</xdr:row>
      <xdr:rowOff>84667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31748</xdr:colOff>
      <xdr:row>311</xdr:row>
      <xdr:rowOff>158750</xdr:rowOff>
    </xdr:from>
    <xdr:to>
      <xdr:col>11</xdr:col>
      <xdr:colOff>201083</xdr:colOff>
      <xdr:row>325</xdr:row>
      <xdr:rowOff>158749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21165</xdr:colOff>
      <xdr:row>334</xdr:row>
      <xdr:rowOff>63500</xdr:rowOff>
    </xdr:from>
    <xdr:to>
      <xdr:col>11</xdr:col>
      <xdr:colOff>317499</xdr:colOff>
      <xdr:row>347</xdr:row>
      <xdr:rowOff>84667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31748</xdr:colOff>
      <xdr:row>356</xdr:row>
      <xdr:rowOff>158750</xdr:rowOff>
    </xdr:from>
    <xdr:to>
      <xdr:col>11</xdr:col>
      <xdr:colOff>201083</xdr:colOff>
      <xdr:row>370</xdr:row>
      <xdr:rowOff>158749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31748</xdr:colOff>
      <xdr:row>379</xdr:row>
      <xdr:rowOff>158750</xdr:rowOff>
    </xdr:from>
    <xdr:to>
      <xdr:col>11</xdr:col>
      <xdr:colOff>201083</xdr:colOff>
      <xdr:row>393</xdr:row>
      <xdr:rowOff>158749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28"/>
  <sheetViews>
    <sheetView tabSelected="1" zoomScale="90" zoomScaleNormal="90" workbookViewId="0">
      <selection sqref="A1:R1"/>
    </sheetView>
  </sheetViews>
  <sheetFormatPr defaultColWidth="8.7109375" defaultRowHeight="18"/>
  <cols>
    <col min="1" max="1" width="8.140625" style="1" bestFit="1" customWidth="1"/>
    <col min="2" max="2" width="18.5703125" style="1" customWidth="1"/>
    <col min="3" max="3" width="9.42578125" style="1" bestFit="1" customWidth="1"/>
    <col min="4" max="4" width="8.5703125" style="1" customWidth="1"/>
    <col min="5" max="5" width="7.28515625" style="1" bestFit="1" customWidth="1"/>
    <col min="6" max="6" width="9.42578125" style="1" bestFit="1" customWidth="1"/>
    <col min="7" max="7" width="8.5703125" style="1" bestFit="1" customWidth="1"/>
    <col min="8" max="8" width="7.28515625" style="1" bestFit="1" customWidth="1"/>
    <col min="9" max="9" width="9.42578125" style="1" bestFit="1" customWidth="1"/>
    <col min="10" max="10" width="8.5703125" style="1" bestFit="1" customWidth="1"/>
    <col min="11" max="11" width="7.28515625" style="1" bestFit="1" customWidth="1"/>
    <col min="12" max="12" width="9.42578125" style="1" bestFit="1" customWidth="1"/>
    <col min="13" max="13" width="8.85546875" style="1" bestFit="1" customWidth="1"/>
    <col min="14" max="14" width="7.28515625" style="1" bestFit="1" customWidth="1"/>
    <col min="15" max="15" width="9.42578125" style="1" bestFit="1" customWidth="1"/>
    <col min="16" max="16" width="8.5703125" style="1" bestFit="1" customWidth="1"/>
    <col min="17" max="17" width="7.28515625" style="1" bestFit="1" customWidth="1"/>
    <col min="18" max="18" width="13.28515625" style="1" bestFit="1" customWidth="1"/>
    <col min="19" max="19" width="8.5703125" style="1" bestFit="1" customWidth="1"/>
    <col min="20" max="20" width="7.28515625" style="1" bestFit="1" customWidth="1"/>
    <col min="21" max="16384" width="8.7109375" style="1"/>
  </cols>
  <sheetData>
    <row r="1" spans="1:20" ht="42.75" thickBot="1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3"/>
      <c r="S1" s="81"/>
      <c r="T1" s="82"/>
    </row>
    <row r="2" spans="1:20" ht="30" thickBot="1">
      <c r="A2" s="94" t="s">
        <v>47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6"/>
      <c r="S2" s="83"/>
      <c r="T2" s="84"/>
    </row>
    <row r="3" spans="1:20" ht="18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 thickBot="1">
      <c r="A4" s="4" t="s">
        <v>0</v>
      </c>
      <c r="B4" s="88" t="s">
        <v>33</v>
      </c>
      <c r="C4" s="89"/>
      <c r="D4" s="90"/>
      <c r="E4" s="3"/>
      <c r="F4" s="4" t="s">
        <v>7</v>
      </c>
      <c r="G4" s="70" t="s">
        <v>34</v>
      </c>
      <c r="H4" s="71"/>
      <c r="I4" s="71"/>
      <c r="J4" s="72"/>
      <c r="K4" s="3"/>
      <c r="L4" s="4" t="s">
        <v>5</v>
      </c>
      <c r="M4" s="76" t="s">
        <v>35</v>
      </c>
      <c r="N4" s="78"/>
      <c r="O4" s="2"/>
      <c r="P4" s="67" t="s">
        <v>51</v>
      </c>
      <c r="Q4" s="68"/>
      <c r="R4" s="68"/>
      <c r="S4" s="69"/>
      <c r="T4" s="2"/>
    </row>
    <row r="5" spans="1:20" ht="18.75" thickBot="1">
      <c r="A5" s="5" t="s">
        <v>1</v>
      </c>
      <c r="B5" s="73">
        <v>1</v>
      </c>
      <c r="C5" s="74"/>
      <c r="D5" s="75"/>
      <c r="E5" s="3"/>
      <c r="F5" s="4" t="s">
        <v>4</v>
      </c>
      <c r="G5" s="85">
        <v>3563</v>
      </c>
      <c r="H5" s="86"/>
      <c r="I5" s="86"/>
      <c r="J5" s="87"/>
      <c r="K5" s="3"/>
      <c r="L5" s="4" t="s">
        <v>6</v>
      </c>
      <c r="M5" s="76">
        <v>20</v>
      </c>
      <c r="N5" s="78"/>
      <c r="O5" s="2"/>
      <c r="P5" s="70" t="s">
        <v>52</v>
      </c>
      <c r="Q5" s="71"/>
      <c r="R5" s="72"/>
      <c r="S5" s="17" t="s">
        <v>32</v>
      </c>
      <c r="T5" s="2"/>
    </row>
    <row r="6" spans="1:20" ht="18.75" thickBot="1">
      <c r="A6" s="4" t="s">
        <v>2</v>
      </c>
      <c r="B6" s="76" t="s">
        <v>32</v>
      </c>
      <c r="C6" s="77"/>
      <c r="D6" s="78"/>
      <c r="E6" s="3"/>
      <c r="F6" s="4" t="s">
        <v>3</v>
      </c>
      <c r="G6" s="21">
        <v>2019</v>
      </c>
      <c r="H6" s="24" t="s">
        <v>58</v>
      </c>
      <c r="I6" s="22">
        <v>2020</v>
      </c>
      <c r="J6" s="23"/>
      <c r="K6" s="3"/>
      <c r="L6" s="3"/>
      <c r="M6" s="3"/>
      <c r="N6" s="2"/>
      <c r="O6" s="2"/>
      <c r="P6" s="70" t="s">
        <v>53</v>
      </c>
      <c r="Q6" s="71"/>
      <c r="R6" s="72"/>
      <c r="S6" s="17" t="s">
        <v>32</v>
      </c>
      <c r="T6" s="2"/>
    </row>
    <row r="7" spans="1:20" ht="18.75" thickBot="1">
      <c r="A7" s="15"/>
      <c r="B7" s="16"/>
      <c r="C7" s="16"/>
      <c r="D7" s="16"/>
      <c r="E7" s="3"/>
      <c r="F7" s="15"/>
      <c r="G7" s="15"/>
      <c r="H7" s="15"/>
      <c r="I7" s="15"/>
      <c r="J7" s="15"/>
      <c r="K7" s="3"/>
      <c r="L7" s="3"/>
      <c r="M7" s="3"/>
      <c r="N7" s="2"/>
      <c r="O7" s="2"/>
      <c r="P7" s="70" t="s">
        <v>54</v>
      </c>
      <c r="Q7" s="71"/>
      <c r="R7" s="72"/>
      <c r="S7" s="17" t="s">
        <v>32</v>
      </c>
      <c r="T7" s="2"/>
    </row>
    <row r="8" spans="1:20" ht="18.75" thickBot="1">
      <c r="A8" s="15"/>
      <c r="B8" s="16"/>
      <c r="C8" s="16"/>
      <c r="D8" s="16"/>
      <c r="E8" s="3"/>
      <c r="F8" s="15"/>
      <c r="G8" s="15"/>
      <c r="H8" s="15"/>
      <c r="I8" s="15"/>
      <c r="J8" s="15"/>
      <c r="K8" s="3"/>
      <c r="L8" s="3"/>
      <c r="M8" s="3"/>
      <c r="N8" s="2"/>
      <c r="O8" s="2"/>
      <c r="P8" s="70" t="s">
        <v>55</v>
      </c>
      <c r="Q8" s="71"/>
      <c r="R8" s="72"/>
      <c r="S8" s="17" t="s">
        <v>32</v>
      </c>
      <c r="T8" s="2"/>
    </row>
    <row r="9" spans="1:20" ht="18.75" thickBot="1">
      <c r="A9" s="15"/>
      <c r="B9" s="16"/>
      <c r="C9" s="16"/>
      <c r="D9" s="16"/>
      <c r="E9" s="3"/>
      <c r="F9" s="15"/>
      <c r="G9" s="15"/>
      <c r="H9" s="15"/>
      <c r="I9" s="15"/>
      <c r="J9" s="15"/>
      <c r="K9" s="3"/>
      <c r="L9" s="3"/>
      <c r="M9" s="3"/>
      <c r="N9" s="2"/>
      <c r="O9" s="2"/>
      <c r="P9" s="70" t="s">
        <v>56</v>
      </c>
      <c r="Q9" s="71"/>
      <c r="R9" s="72"/>
      <c r="S9" s="17" t="s">
        <v>32</v>
      </c>
      <c r="T9" s="2"/>
    </row>
    <row r="10" spans="1:20" ht="18.7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7" customFormat="1" ht="18.75" thickBot="1">
      <c r="A11" s="79" t="s">
        <v>31</v>
      </c>
      <c r="B11" s="79" t="s">
        <v>48</v>
      </c>
      <c r="C11" s="67" t="s">
        <v>24</v>
      </c>
      <c r="D11" s="68"/>
      <c r="E11" s="69"/>
      <c r="F11" s="67" t="s">
        <v>25</v>
      </c>
      <c r="G11" s="68"/>
      <c r="H11" s="69"/>
      <c r="I11" s="67" t="s">
        <v>26</v>
      </c>
      <c r="J11" s="68"/>
      <c r="K11" s="69"/>
      <c r="L11" s="67" t="s">
        <v>27</v>
      </c>
      <c r="M11" s="68"/>
      <c r="N11" s="69"/>
      <c r="O11" s="67" t="s">
        <v>28</v>
      </c>
      <c r="P11" s="68"/>
      <c r="Q11" s="69"/>
      <c r="R11" s="67" t="s">
        <v>29</v>
      </c>
      <c r="S11" s="68"/>
      <c r="T11" s="69"/>
    </row>
    <row r="12" spans="1:20" s="8" customFormat="1" ht="36.75" thickBot="1">
      <c r="A12" s="80"/>
      <c r="B12" s="80"/>
      <c r="C12" s="9" t="s">
        <v>23</v>
      </c>
      <c r="D12" s="9" t="s">
        <v>49</v>
      </c>
      <c r="E12" s="9" t="s">
        <v>30</v>
      </c>
      <c r="F12" s="10" t="s">
        <v>23</v>
      </c>
      <c r="G12" s="10" t="s">
        <v>49</v>
      </c>
      <c r="H12" s="9" t="s">
        <v>30</v>
      </c>
      <c r="I12" s="10" t="s">
        <v>23</v>
      </c>
      <c r="J12" s="10" t="s">
        <v>49</v>
      </c>
      <c r="K12" s="9" t="s">
        <v>30</v>
      </c>
      <c r="L12" s="9" t="s">
        <v>23</v>
      </c>
      <c r="M12" s="10" t="s">
        <v>49</v>
      </c>
      <c r="N12" s="9" t="s">
        <v>30</v>
      </c>
      <c r="O12" s="9" t="s">
        <v>23</v>
      </c>
      <c r="P12" s="10" t="s">
        <v>49</v>
      </c>
      <c r="Q12" s="9" t="s">
        <v>30</v>
      </c>
      <c r="R12" s="9" t="s">
        <v>23</v>
      </c>
      <c r="S12" s="9" t="s">
        <v>49</v>
      </c>
      <c r="T12" s="9" t="s">
        <v>30</v>
      </c>
    </row>
    <row r="13" spans="1:20" ht="18.75" thickBot="1">
      <c r="A13" s="6">
        <v>1</v>
      </c>
      <c r="B13" s="18" t="s">
        <v>8</v>
      </c>
      <c r="C13" s="19">
        <v>50</v>
      </c>
      <c r="D13" s="19">
        <v>45</v>
      </c>
      <c r="E13" s="13">
        <f>IF(D13=0, "", D13/C13)</f>
        <v>0.9</v>
      </c>
      <c r="F13" s="19">
        <v>50</v>
      </c>
      <c r="G13" s="19">
        <v>45</v>
      </c>
      <c r="H13" s="13">
        <f>IF(G13=0, "", G13/F13)</f>
        <v>0.9</v>
      </c>
      <c r="I13" s="19">
        <v>100</v>
      </c>
      <c r="J13" s="19">
        <v>90</v>
      </c>
      <c r="K13" s="13">
        <f>IF(J13=0, "", J13/I13)</f>
        <v>0.9</v>
      </c>
      <c r="L13" s="19">
        <v>50</v>
      </c>
      <c r="M13" s="19">
        <v>45</v>
      </c>
      <c r="N13" s="13">
        <f>IF(M13=0, "", M13/L13)</f>
        <v>0.9</v>
      </c>
      <c r="O13" s="19">
        <v>50</v>
      </c>
      <c r="P13" s="19">
        <v>45</v>
      </c>
      <c r="Q13" s="13">
        <f>IF(P13=0, "", P13/O13)</f>
        <v>0.9</v>
      </c>
      <c r="R13" s="19">
        <v>100</v>
      </c>
      <c r="S13" s="19">
        <v>90</v>
      </c>
      <c r="T13" s="13">
        <f>IF(S13=0, "", S13/R13)</f>
        <v>0.9</v>
      </c>
    </row>
    <row r="14" spans="1:20" ht="18.75" thickBot="1">
      <c r="A14" s="6">
        <v>2</v>
      </c>
      <c r="B14" s="18" t="s">
        <v>9</v>
      </c>
      <c r="C14" s="19">
        <v>50</v>
      </c>
      <c r="D14" s="19">
        <v>45</v>
      </c>
      <c r="E14" s="13">
        <f t="shared" ref="E14:E27" si="0">IF(D14=0, "", D14/C14)</f>
        <v>0.9</v>
      </c>
      <c r="F14" s="19">
        <v>50</v>
      </c>
      <c r="G14" s="19">
        <v>45</v>
      </c>
      <c r="H14" s="13">
        <f t="shared" ref="H14:H27" si="1">IF(G14=0, "", G14/F14)</f>
        <v>0.9</v>
      </c>
      <c r="I14" s="19">
        <v>100</v>
      </c>
      <c r="J14" s="19">
        <v>90</v>
      </c>
      <c r="K14" s="13">
        <f t="shared" ref="K14:K27" si="2">IF(J14=0, "", J14/I14)</f>
        <v>0.9</v>
      </c>
      <c r="L14" s="19">
        <v>50</v>
      </c>
      <c r="M14" s="19">
        <v>45</v>
      </c>
      <c r="N14" s="13">
        <f t="shared" ref="N14:N27" si="3">IF(M14=0, "", M14/L14)</f>
        <v>0.9</v>
      </c>
      <c r="O14" s="19">
        <v>50</v>
      </c>
      <c r="P14" s="19">
        <v>45</v>
      </c>
      <c r="Q14" s="13">
        <f t="shared" ref="Q14:Q27" si="4">IF(P14=0, "", P14/O14)</f>
        <v>0.9</v>
      </c>
      <c r="R14" s="19">
        <v>100</v>
      </c>
      <c r="S14" s="19">
        <v>90</v>
      </c>
      <c r="T14" s="13">
        <f t="shared" ref="T14:T27" si="5">IF(S14=0, "", S14/R14)</f>
        <v>0.9</v>
      </c>
    </row>
    <row r="15" spans="1:20" ht="18.75" thickBot="1">
      <c r="A15" s="6">
        <v>3</v>
      </c>
      <c r="B15" s="18" t="s">
        <v>13</v>
      </c>
      <c r="C15" s="19">
        <v>50</v>
      </c>
      <c r="D15" s="19">
        <v>45</v>
      </c>
      <c r="E15" s="13">
        <f t="shared" si="0"/>
        <v>0.9</v>
      </c>
      <c r="F15" s="19">
        <v>50</v>
      </c>
      <c r="G15" s="19">
        <v>45</v>
      </c>
      <c r="H15" s="13">
        <f t="shared" si="1"/>
        <v>0.9</v>
      </c>
      <c r="I15" s="19">
        <v>100</v>
      </c>
      <c r="J15" s="19">
        <v>90</v>
      </c>
      <c r="K15" s="13">
        <f t="shared" si="2"/>
        <v>0.9</v>
      </c>
      <c r="L15" s="19">
        <v>50</v>
      </c>
      <c r="M15" s="19">
        <v>45</v>
      </c>
      <c r="N15" s="13">
        <f t="shared" si="3"/>
        <v>0.9</v>
      </c>
      <c r="O15" s="19">
        <v>50</v>
      </c>
      <c r="P15" s="19">
        <v>45</v>
      </c>
      <c r="Q15" s="13">
        <f t="shared" si="4"/>
        <v>0.9</v>
      </c>
      <c r="R15" s="19">
        <v>100</v>
      </c>
      <c r="S15" s="19">
        <v>90</v>
      </c>
      <c r="T15" s="13">
        <f t="shared" si="5"/>
        <v>0.9</v>
      </c>
    </row>
    <row r="16" spans="1:20" ht="18.75" thickBot="1">
      <c r="A16" s="6">
        <v>4</v>
      </c>
      <c r="B16" s="18" t="s">
        <v>10</v>
      </c>
      <c r="C16" s="19">
        <v>50</v>
      </c>
      <c r="D16" s="19">
        <v>45</v>
      </c>
      <c r="E16" s="13">
        <f t="shared" si="0"/>
        <v>0.9</v>
      </c>
      <c r="F16" s="19">
        <v>50</v>
      </c>
      <c r="G16" s="19">
        <v>45</v>
      </c>
      <c r="H16" s="13">
        <f t="shared" si="1"/>
        <v>0.9</v>
      </c>
      <c r="I16" s="19">
        <v>100</v>
      </c>
      <c r="J16" s="19">
        <v>90</v>
      </c>
      <c r="K16" s="13">
        <f t="shared" si="2"/>
        <v>0.9</v>
      </c>
      <c r="L16" s="19">
        <v>50</v>
      </c>
      <c r="M16" s="19">
        <v>45</v>
      </c>
      <c r="N16" s="13">
        <f t="shared" si="3"/>
        <v>0.9</v>
      </c>
      <c r="O16" s="19">
        <v>50</v>
      </c>
      <c r="P16" s="19">
        <v>45</v>
      </c>
      <c r="Q16" s="13">
        <f t="shared" si="4"/>
        <v>0.9</v>
      </c>
      <c r="R16" s="19">
        <v>100</v>
      </c>
      <c r="S16" s="19">
        <v>90</v>
      </c>
      <c r="T16" s="13">
        <f t="shared" si="5"/>
        <v>0.9</v>
      </c>
    </row>
    <row r="17" spans="1:20" ht="18.75" thickBot="1">
      <c r="A17" s="6">
        <v>5</v>
      </c>
      <c r="B17" s="18" t="s">
        <v>11</v>
      </c>
      <c r="C17" s="19">
        <v>50</v>
      </c>
      <c r="D17" s="19">
        <v>45</v>
      </c>
      <c r="E17" s="13">
        <f t="shared" si="0"/>
        <v>0.9</v>
      </c>
      <c r="F17" s="19">
        <v>50</v>
      </c>
      <c r="G17" s="19">
        <v>45</v>
      </c>
      <c r="H17" s="13">
        <f t="shared" si="1"/>
        <v>0.9</v>
      </c>
      <c r="I17" s="19">
        <v>100</v>
      </c>
      <c r="J17" s="19">
        <v>90</v>
      </c>
      <c r="K17" s="13">
        <f t="shared" si="2"/>
        <v>0.9</v>
      </c>
      <c r="L17" s="19">
        <v>50</v>
      </c>
      <c r="M17" s="19">
        <v>45</v>
      </c>
      <c r="N17" s="13">
        <f t="shared" si="3"/>
        <v>0.9</v>
      </c>
      <c r="O17" s="19">
        <v>50</v>
      </c>
      <c r="P17" s="19">
        <v>45</v>
      </c>
      <c r="Q17" s="13">
        <f t="shared" si="4"/>
        <v>0.9</v>
      </c>
      <c r="R17" s="19">
        <v>100</v>
      </c>
      <c r="S17" s="19">
        <v>90</v>
      </c>
      <c r="T17" s="13">
        <f t="shared" si="5"/>
        <v>0.9</v>
      </c>
    </row>
    <row r="18" spans="1:20" ht="18.75" thickBot="1">
      <c r="A18" s="6">
        <v>6</v>
      </c>
      <c r="B18" s="18" t="s">
        <v>12</v>
      </c>
      <c r="C18" s="19">
        <v>50</v>
      </c>
      <c r="D18" s="19">
        <v>45</v>
      </c>
      <c r="E18" s="13">
        <f t="shared" si="0"/>
        <v>0.9</v>
      </c>
      <c r="F18" s="19">
        <v>50</v>
      </c>
      <c r="G18" s="19">
        <v>45</v>
      </c>
      <c r="H18" s="13">
        <f t="shared" si="1"/>
        <v>0.9</v>
      </c>
      <c r="I18" s="19">
        <v>100</v>
      </c>
      <c r="J18" s="19">
        <v>90</v>
      </c>
      <c r="K18" s="13">
        <f t="shared" si="2"/>
        <v>0.9</v>
      </c>
      <c r="L18" s="19">
        <v>50</v>
      </c>
      <c r="M18" s="19">
        <v>45</v>
      </c>
      <c r="N18" s="13">
        <f t="shared" si="3"/>
        <v>0.9</v>
      </c>
      <c r="O18" s="19">
        <v>50</v>
      </c>
      <c r="P18" s="19">
        <v>45</v>
      </c>
      <c r="Q18" s="13">
        <f t="shared" si="4"/>
        <v>0.9</v>
      </c>
      <c r="R18" s="19">
        <v>100</v>
      </c>
      <c r="S18" s="19">
        <v>90</v>
      </c>
      <c r="T18" s="13">
        <f t="shared" si="5"/>
        <v>0.9</v>
      </c>
    </row>
    <row r="19" spans="1:20" ht="18.75" thickBot="1">
      <c r="A19" s="6">
        <v>7</v>
      </c>
      <c r="B19" s="18" t="s">
        <v>14</v>
      </c>
      <c r="C19" s="19">
        <v>50</v>
      </c>
      <c r="D19" s="19">
        <v>45</v>
      </c>
      <c r="E19" s="13">
        <f t="shared" si="0"/>
        <v>0.9</v>
      </c>
      <c r="F19" s="19">
        <v>50</v>
      </c>
      <c r="G19" s="19">
        <v>45</v>
      </c>
      <c r="H19" s="13">
        <f t="shared" si="1"/>
        <v>0.9</v>
      </c>
      <c r="I19" s="19">
        <v>100</v>
      </c>
      <c r="J19" s="19">
        <v>90</v>
      </c>
      <c r="K19" s="13">
        <f t="shared" si="2"/>
        <v>0.9</v>
      </c>
      <c r="L19" s="19">
        <v>50</v>
      </c>
      <c r="M19" s="19">
        <v>45</v>
      </c>
      <c r="N19" s="13">
        <f t="shared" si="3"/>
        <v>0.9</v>
      </c>
      <c r="O19" s="19">
        <v>50</v>
      </c>
      <c r="P19" s="19">
        <v>45</v>
      </c>
      <c r="Q19" s="13">
        <f t="shared" si="4"/>
        <v>0.9</v>
      </c>
      <c r="R19" s="19">
        <v>100</v>
      </c>
      <c r="S19" s="19">
        <v>90</v>
      </c>
      <c r="T19" s="13">
        <f t="shared" si="5"/>
        <v>0.9</v>
      </c>
    </row>
    <row r="20" spans="1:20" ht="18.75" thickBot="1">
      <c r="A20" s="6">
        <v>8</v>
      </c>
      <c r="B20" s="18" t="s">
        <v>15</v>
      </c>
      <c r="C20" s="19">
        <v>50</v>
      </c>
      <c r="D20" s="19">
        <v>45</v>
      </c>
      <c r="E20" s="13">
        <f t="shared" si="0"/>
        <v>0.9</v>
      </c>
      <c r="F20" s="19">
        <v>50</v>
      </c>
      <c r="G20" s="19">
        <v>45</v>
      </c>
      <c r="H20" s="13">
        <f t="shared" si="1"/>
        <v>0.9</v>
      </c>
      <c r="I20" s="19">
        <v>100</v>
      </c>
      <c r="J20" s="19">
        <v>90</v>
      </c>
      <c r="K20" s="13">
        <f t="shared" si="2"/>
        <v>0.9</v>
      </c>
      <c r="L20" s="19">
        <v>50</v>
      </c>
      <c r="M20" s="19">
        <v>45</v>
      </c>
      <c r="N20" s="13">
        <f t="shared" si="3"/>
        <v>0.9</v>
      </c>
      <c r="O20" s="19">
        <v>50</v>
      </c>
      <c r="P20" s="19">
        <v>45</v>
      </c>
      <c r="Q20" s="13">
        <f t="shared" si="4"/>
        <v>0.9</v>
      </c>
      <c r="R20" s="19">
        <v>100</v>
      </c>
      <c r="S20" s="19">
        <v>90</v>
      </c>
      <c r="T20" s="13">
        <f t="shared" si="5"/>
        <v>0.9</v>
      </c>
    </row>
    <row r="21" spans="1:20" ht="18.75" thickBot="1">
      <c r="A21" s="6">
        <v>9</v>
      </c>
      <c r="B21" s="18" t="s">
        <v>17</v>
      </c>
      <c r="C21" s="19">
        <v>50</v>
      </c>
      <c r="D21" s="19">
        <v>45</v>
      </c>
      <c r="E21" s="13">
        <f t="shared" si="0"/>
        <v>0.9</v>
      </c>
      <c r="F21" s="19">
        <v>50</v>
      </c>
      <c r="G21" s="19">
        <v>45</v>
      </c>
      <c r="H21" s="13">
        <f t="shared" si="1"/>
        <v>0.9</v>
      </c>
      <c r="I21" s="19">
        <v>100</v>
      </c>
      <c r="J21" s="19">
        <v>90</v>
      </c>
      <c r="K21" s="13">
        <f t="shared" si="2"/>
        <v>0.9</v>
      </c>
      <c r="L21" s="19">
        <v>50</v>
      </c>
      <c r="M21" s="19">
        <v>45</v>
      </c>
      <c r="N21" s="13">
        <f t="shared" si="3"/>
        <v>0.9</v>
      </c>
      <c r="O21" s="19">
        <v>50</v>
      </c>
      <c r="P21" s="19">
        <v>45</v>
      </c>
      <c r="Q21" s="13">
        <f t="shared" si="4"/>
        <v>0.9</v>
      </c>
      <c r="R21" s="19">
        <v>100</v>
      </c>
      <c r="S21" s="19">
        <v>90</v>
      </c>
      <c r="T21" s="13">
        <f t="shared" si="5"/>
        <v>0.9</v>
      </c>
    </row>
    <row r="22" spans="1:20" ht="18.75" thickBot="1">
      <c r="A22" s="6">
        <v>10</v>
      </c>
      <c r="B22" s="18" t="s">
        <v>16</v>
      </c>
      <c r="C22" s="19">
        <v>0</v>
      </c>
      <c r="D22" s="19">
        <v>0</v>
      </c>
      <c r="E22" s="13" t="str">
        <f t="shared" si="0"/>
        <v/>
      </c>
      <c r="F22" s="19">
        <v>0</v>
      </c>
      <c r="G22" s="19">
        <v>0</v>
      </c>
      <c r="H22" s="13" t="str">
        <f t="shared" si="1"/>
        <v/>
      </c>
      <c r="I22" s="19">
        <v>100</v>
      </c>
      <c r="J22" s="19">
        <v>90</v>
      </c>
      <c r="K22" s="13">
        <f t="shared" si="2"/>
        <v>0.9</v>
      </c>
      <c r="L22" s="19">
        <v>0</v>
      </c>
      <c r="M22" s="19">
        <v>0</v>
      </c>
      <c r="N22" s="13" t="str">
        <f t="shared" si="3"/>
        <v/>
      </c>
      <c r="O22" s="19">
        <v>0</v>
      </c>
      <c r="P22" s="19">
        <v>0</v>
      </c>
      <c r="Q22" s="13" t="str">
        <f t="shared" si="4"/>
        <v/>
      </c>
      <c r="R22" s="19">
        <v>100</v>
      </c>
      <c r="S22" s="19">
        <v>90</v>
      </c>
      <c r="T22" s="13">
        <f t="shared" si="5"/>
        <v>0.9</v>
      </c>
    </row>
    <row r="23" spans="1:20" ht="18.75" thickBot="1">
      <c r="A23" s="6">
        <v>11</v>
      </c>
      <c r="B23" s="18" t="s">
        <v>18</v>
      </c>
      <c r="C23" s="19">
        <v>0</v>
      </c>
      <c r="D23" s="19">
        <v>0</v>
      </c>
      <c r="E23" s="13" t="str">
        <f t="shared" si="0"/>
        <v/>
      </c>
      <c r="F23" s="19">
        <v>0</v>
      </c>
      <c r="G23" s="19">
        <v>0</v>
      </c>
      <c r="H23" s="13" t="str">
        <f t="shared" si="1"/>
        <v/>
      </c>
      <c r="I23" s="19">
        <v>0</v>
      </c>
      <c r="J23" s="19">
        <v>0</v>
      </c>
      <c r="K23" s="13" t="str">
        <f t="shared" si="2"/>
        <v/>
      </c>
      <c r="L23" s="19">
        <v>0</v>
      </c>
      <c r="M23" s="19">
        <v>0</v>
      </c>
      <c r="N23" s="13" t="str">
        <f t="shared" si="3"/>
        <v/>
      </c>
      <c r="O23" s="19">
        <v>0</v>
      </c>
      <c r="P23" s="19">
        <v>0</v>
      </c>
      <c r="Q23" s="13" t="str">
        <f t="shared" si="4"/>
        <v/>
      </c>
      <c r="R23" s="19">
        <v>0</v>
      </c>
      <c r="S23" s="19">
        <v>0</v>
      </c>
      <c r="T23" s="13" t="str">
        <f t="shared" si="5"/>
        <v/>
      </c>
    </row>
    <row r="24" spans="1:20" ht="18.75" thickBot="1">
      <c r="A24" s="6">
        <v>12</v>
      </c>
      <c r="B24" s="18" t="s">
        <v>19</v>
      </c>
      <c r="C24" s="19">
        <v>0</v>
      </c>
      <c r="D24" s="19">
        <v>0</v>
      </c>
      <c r="E24" s="13" t="str">
        <f t="shared" si="0"/>
        <v/>
      </c>
      <c r="F24" s="19">
        <v>0</v>
      </c>
      <c r="G24" s="19">
        <v>0</v>
      </c>
      <c r="H24" s="13" t="str">
        <f t="shared" si="1"/>
        <v/>
      </c>
      <c r="I24" s="19">
        <v>0</v>
      </c>
      <c r="J24" s="19">
        <v>0</v>
      </c>
      <c r="K24" s="13" t="str">
        <f t="shared" si="2"/>
        <v/>
      </c>
      <c r="L24" s="19">
        <v>0</v>
      </c>
      <c r="M24" s="19">
        <v>0</v>
      </c>
      <c r="N24" s="13" t="str">
        <f t="shared" si="3"/>
        <v/>
      </c>
      <c r="O24" s="19">
        <v>0</v>
      </c>
      <c r="P24" s="19">
        <v>0</v>
      </c>
      <c r="Q24" s="13" t="str">
        <f t="shared" si="4"/>
        <v/>
      </c>
      <c r="R24" s="19">
        <v>0</v>
      </c>
      <c r="S24" s="19">
        <v>0</v>
      </c>
      <c r="T24" s="13" t="str">
        <f t="shared" si="5"/>
        <v/>
      </c>
    </row>
    <row r="25" spans="1:20" ht="18.75" thickBot="1">
      <c r="A25" s="6">
        <v>13</v>
      </c>
      <c r="B25" s="18" t="s">
        <v>20</v>
      </c>
      <c r="C25" s="19">
        <v>0</v>
      </c>
      <c r="D25" s="19">
        <v>0</v>
      </c>
      <c r="E25" s="13" t="str">
        <f t="shared" si="0"/>
        <v/>
      </c>
      <c r="F25" s="19">
        <v>0</v>
      </c>
      <c r="G25" s="19">
        <v>0</v>
      </c>
      <c r="H25" s="13" t="str">
        <f t="shared" si="1"/>
        <v/>
      </c>
      <c r="I25" s="19">
        <v>0</v>
      </c>
      <c r="J25" s="19">
        <v>0</v>
      </c>
      <c r="K25" s="13" t="str">
        <f t="shared" si="2"/>
        <v/>
      </c>
      <c r="L25" s="19">
        <v>0</v>
      </c>
      <c r="M25" s="19">
        <v>0</v>
      </c>
      <c r="N25" s="13" t="str">
        <f t="shared" si="3"/>
        <v/>
      </c>
      <c r="O25" s="19">
        <v>0</v>
      </c>
      <c r="P25" s="19">
        <v>0</v>
      </c>
      <c r="Q25" s="13" t="str">
        <f t="shared" si="4"/>
        <v/>
      </c>
      <c r="R25" s="19">
        <v>0</v>
      </c>
      <c r="S25" s="19">
        <v>0</v>
      </c>
      <c r="T25" s="13" t="str">
        <f t="shared" si="5"/>
        <v/>
      </c>
    </row>
    <row r="26" spans="1:20" ht="18.75" thickBot="1">
      <c r="A26" s="6">
        <v>14</v>
      </c>
      <c r="B26" s="18" t="s">
        <v>21</v>
      </c>
      <c r="C26" s="19">
        <v>0</v>
      </c>
      <c r="D26" s="19">
        <v>0</v>
      </c>
      <c r="E26" s="13" t="str">
        <f t="shared" si="0"/>
        <v/>
      </c>
      <c r="F26" s="19">
        <v>0</v>
      </c>
      <c r="G26" s="19">
        <v>0</v>
      </c>
      <c r="H26" s="13" t="str">
        <f t="shared" si="1"/>
        <v/>
      </c>
      <c r="I26" s="19">
        <v>0</v>
      </c>
      <c r="J26" s="19">
        <v>0</v>
      </c>
      <c r="K26" s="13" t="str">
        <f t="shared" si="2"/>
        <v/>
      </c>
      <c r="L26" s="19">
        <v>0</v>
      </c>
      <c r="M26" s="19">
        <v>0</v>
      </c>
      <c r="N26" s="13" t="str">
        <f t="shared" si="3"/>
        <v/>
      </c>
      <c r="O26" s="19">
        <v>0</v>
      </c>
      <c r="P26" s="19">
        <v>0</v>
      </c>
      <c r="Q26" s="13" t="str">
        <f t="shared" si="4"/>
        <v/>
      </c>
      <c r="R26" s="19">
        <v>0</v>
      </c>
      <c r="S26" s="19">
        <v>0</v>
      </c>
      <c r="T26" s="13" t="str">
        <f t="shared" si="5"/>
        <v/>
      </c>
    </row>
    <row r="27" spans="1:20" ht="18.75" thickBot="1">
      <c r="A27" s="6">
        <v>15</v>
      </c>
      <c r="B27" s="18" t="s">
        <v>22</v>
      </c>
      <c r="C27" s="19">
        <v>0</v>
      </c>
      <c r="D27" s="19">
        <v>0</v>
      </c>
      <c r="E27" s="13" t="str">
        <f t="shared" si="0"/>
        <v/>
      </c>
      <c r="F27" s="19">
        <v>0</v>
      </c>
      <c r="G27" s="19">
        <v>0</v>
      </c>
      <c r="H27" s="13" t="str">
        <f t="shared" si="1"/>
        <v/>
      </c>
      <c r="I27" s="19">
        <v>0</v>
      </c>
      <c r="J27" s="19">
        <v>0</v>
      </c>
      <c r="K27" s="13" t="str">
        <f t="shared" si="2"/>
        <v/>
      </c>
      <c r="L27" s="19">
        <v>0</v>
      </c>
      <c r="M27" s="19">
        <v>0</v>
      </c>
      <c r="N27" s="13" t="str">
        <f t="shared" si="3"/>
        <v/>
      </c>
      <c r="O27" s="19">
        <v>0</v>
      </c>
      <c r="P27" s="19">
        <v>0</v>
      </c>
      <c r="Q27" s="13" t="str">
        <f t="shared" si="4"/>
        <v/>
      </c>
      <c r="R27" s="19">
        <v>0</v>
      </c>
      <c r="S27" s="19">
        <v>0</v>
      </c>
      <c r="T27" s="13" t="str">
        <f t="shared" si="5"/>
        <v/>
      </c>
    </row>
    <row r="28" spans="1:20" ht="18.75" thickBot="1">
      <c r="A28" s="65" t="s">
        <v>50</v>
      </c>
      <c r="B28" s="66"/>
      <c r="C28" s="6">
        <f>SUM(C13:C27)</f>
        <v>450</v>
      </c>
      <c r="D28" s="6">
        <f t="shared" ref="D28:S28" si="6">SUM(D13:D27)</f>
        <v>405</v>
      </c>
      <c r="E28" s="14">
        <f>D28/C28</f>
        <v>0.9</v>
      </c>
      <c r="F28" s="6">
        <f t="shared" si="6"/>
        <v>450</v>
      </c>
      <c r="G28" s="6">
        <f t="shared" si="6"/>
        <v>405</v>
      </c>
      <c r="H28" s="14">
        <f>G28/F28</f>
        <v>0.9</v>
      </c>
      <c r="I28" s="6">
        <f t="shared" si="6"/>
        <v>1000</v>
      </c>
      <c r="J28" s="6">
        <f t="shared" si="6"/>
        <v>900</v>
      </c>
      <c r="K28" s="14">
        <f>J28/I28</f>
        <v>0.9</v>
      </c>
      <c r="L28" s="6">
        <f t="shared" si="6"/>
        <v>450</v>
      </c>
      <c r="M28" s="6">
        <f t="shared" si="6"/>
        <v>405</v>
      </c>
      <c r="N28" s="14">
        <f>M28/L28</f>
        <v>0.9</v>
      </c>
      <c r="O28" s="6">
        <f t="shared" si="6"/>
        <v>450</v>
      </c>
      <c r="P28" s="6">
        <f t="shared" si="6"/>
        <v>405</v>
      </c>
      <c r="Q28" s="14">
        <f>P28/O28</f>
        <v>0.9</v>
      </c>
      <c r="R28" s="6">
        <f t="shared" si="6"/>
        <v>1000</v>
      </c>
      <c r="S28" s="6">
        <f t="shared" si="6"/>
        <v>900</v>
      </c>
      <c r="T28" s="14">
        <f>S28/R28</f>
        <v>0.9</v>
      </c>
    </row>
  </sheetData>
  <mergeCells count="25">
    <mergeCell ref="S1:T2"/>
    <mergeCell ref="G4:J4"/>
    <mergeCell ref="G5:J5"/>
    <mergeCell ref="B4:D4"/>
    <mergeCell ref="C11:E11"/>
    <mergeCell ref="F11:H11"/>
    <mergeCell ref="I11:K11"/>
    <mergeCell ref="A1:R1"/>
    <mergeCell ref="A2:R2"/>
    <mergeCell ref="L11:N11"/>
    <mergeCell ref="O11:Q11"/>
    <mergeCell ref="R11:T11"/>
    <mergeCell ref="A28:B28"/>
    <mergeCell ref="P4:S4"/>
    <mergeCell ref="P5:R5"/>
    <mergeCell ref="P6:R6"/>
    <mergeCell ref="P7:R7"/>
    <mergeCell ref="P8:R8"/>
    <mergeCell ref="P9:R9"/>
    <mergeCell ref="B5:D5"/>
    <mergeCell ref="B6:D6"/>
    <mergeCell ref="M5:N5"/>
    <mergeCell ref="M4:N4"/>
    <mergeCell ref="B11:B12"/>
    <mergeCell ref="A11:A12"/>
  </mergeCells>
  <pageMargins left="0.11811023622047245" right="0.11811023622047245" top="0.39370078740157483" bottom="0.39370078740157483" header="0.31496062992125984" footer="0.31496062992125984"/>
  <pageSetup paperSize="5" orientation="landscape" horizontalDpi="300" verticalDpi="0" copies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T28"/>
  <sheetViews>
    <sheetView topLeftCell="A4" workbookViewId="0">
      <selection sqref="A1:R1"/>
    </sheetView>
  </sheetViews>
  <sheetFormatPr defaultColWidth="8.7109375" defaultRowHeight="18"/>
  <cols>
    <col min="1" max="1" width="8.140625" style="1" bestFit="1" customWidth="1"/>
    <col min="2" max="2" width="18.5703125" style="1" customWidth="1"/>
    <col min="3" max="3" width="9.42578125" style="1" bestFit="1" customWidth="1"/>
    <col min="4" max="4" width="8.5703125" style="1" customWidth="1"/>
    <col min="5" max="5" width="6.85546875" style="1" bestFit="1" customWidth="1"/>
    <col min="6" max="6" width="9.42578125" style="1" bestFit="1" customWidth="1"/>
    <col min="7" max="7" width="8.5703125" style="1" bestFit="1" customWidth="1"/>
    <col min="8" max="8" width="6.85546875" style="1" bestFit="1" customWidth="1"/>
    <col min="9" max="9" width="9.42578125" style="1" bestFit="1" customWidth="1"/>
    <col min="10" max="10" width="8.5703125" style="1" bestFit="1" customWidth="1"/>
    <col min="11" max="11" width="6.85546875" style="1" bestFit="1" customWidth="1"/>
    <col min="12" max="12" width="9.42578125" style="1" bestFit="1" customWidth="1"/>
    <col min="13" max="13" width="8.85546875" style="1" bestFit="1" customWidth="1"/>
    <col min="14" max="14" width="6.85546875" style="1" bestFit="1" customWidth="1"/>
    <col min="15" max="15" width="9.42578125" style="1" bestFit="1" customWidth="1"/>
    <col min="16" max="16" width="8.5703125" style="1" bestFit="1" customWidth="1"/>
    <col min="17" max="17" width="6.85546875" style="1" bestFit="1" customWidth="1"/>
    <col min="18" max="18" width="13.28515625" style="1" bestFit="1" customWidth="1"/>
    <col min="19" max="19" width="8.5703125" style="1" bestFit="1" customWidth="1"/>
    <col min="20" max="20" width="6.85546875" style="1" bestFit="1" customWidth="1"/>
    <col min="21" max="16384" width="8.7109375" style="1"/>
  </cols>
  <sheetData>
    <row r="1" spans="1:20" ht="42.75" thickBot="1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3"/>
      <c r="S1" s="81"/>
      <c r="T1" s="82"/>
    </row>
    <row r="2" spans="1:20" ht="30" thickBot="1">
      <c r="A2" s="94" t="s">
        <v>65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6"/>
      <c r="S2" s="83"/>
      <c r="T2" s="84"/>
    </row>
    <row r="3" spans="1:20" ht="18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 thickBot="1">
      <c r="A4" s="4" t="s">
        <v>0</v>
      </c>
      <c r="B4" s="103" t="str">
        <f>'Class-1'!B4:D4</f>
        <v>Shah Vijay Sunil</v>
      </c>
      <c r="C4" s="104"/>
      <c r="D4" s="105"/>
      <c r="E4" s="3"/>
      <c r="F4" s="4" t="s">
        <v>7</v>
      </c>
      <c r="G4" s="97" t="str">
        <f>'Class-9'!G4:J4</f>
        <v>abc foundation school</v>
      </c>
      <c r="H4" s="98"/>
      <c r="I4" s="98"/>
      <c r="J4" s="99"/>
      <c r="K4" s="3"/>
      <c r="L4" s="4" t="s">
        <v>5</v>
      </c>
      <c r="M4" s="76" t="s">
        <v>35</v>
      </c>
      <c r="N4" s="78"/>
      <c r="O4" s="2"/>
      <c r="P4" s="67" t="s">
        <v>51</v>
      </c>
      <c r="Q4" s="68"/>
      <c r="R4" s="68"/>
      <c r="S4" s="69"/>
      <c r="T4" s="2"/>
    </row>
    <row r="5" spans="1:20" ht="18.75" thickBot="1">
      <c r="A5" s="5" t="s">
        <v>1</v>
      </c>
      <c r="B5" s="67">
        <f>'Class-9'!B5:D5+1</f>
        <v>10</v>
      </c>
      <c r="C5" s="68"/>
      <c r="D5" s="69"/>
      <c r="E5" s="3"/>
      <c r="F5" s="4" t="s">
        <v>4</v>
      </c>
      <c r="G5" s="109">
        <f>'Class-9'!G5:J5</f>
        <v>5432</v>
      </c>
      <c r="H5" s="110"/>
      <c r="I5" s="110"/>
      <c r="J5" s="111"/>
      <c r="K5" s="3"/>
      <c r="L5" s="4" t="s">
        <v>6</v>
      </c>
      <c r="M5" s="76">
        <v>20</v>
      </c>
      <c r="N5" s="78"/>
      <c r="O5" s="2"/>
      <c r="P5" s="97" t="str">
        <f>'Class-9'!P5:R5</f>
        <v>Discipline</v>
      </c>
      <c r="Q5" s="98"/>
      <c r="R5" s="99"/>
      <c r="S5" s="17" t="s">
        <v>32</v>
      </c>
      <c r="T5" s="2"/>
    </row>
    <row r="6" spans="1:20" ht="18.75" thickBot="1">
      <c r="A6" s="4" t="s">
        <v>2</v>
      </c>
      <c r="B6" s="67" t="str">
        <f>'Class-9'!B6:D6</f>
        <v>A</v>
      </c>
      <c r="C6" s="68"/>
      <c r="D6" s="69"/>
      <c r="E6" s="3"/>
      <c r="F6" s="4" t="s">
        <v>3</v>
      </c>
      <c r="G6" s="5">
        <f>'Class-9'!G6+1</f>
        <v>2028</v>
      </c>
      <c r="H6" s="20" t="s">
        <v>58</v>
      </c>
      <c r="I6" s="11">
        <f>'Class-9'!I6+1</f>
        <v>2029</v>
      </c>
      <c r="J6" s="12"/>
      <c r="K6" s="3"/>
      <c r="L6" s="3"/>
      <c r="M6" s="3"/>
      <c r="N6" s="2"/>
      <c r="O6" s="2"/>
      <c r="P6" s="97" t="str">
        <f>'Class-9'!P6:R6</f>
        <v>Attribute-2</v>
      </c>
      <c r="Q6" s="98"/>
      <c r="R6" s="99"/>
      <c r="S6" s="17" t="s">
        <v>32</v>
      </c>
      <c r="T6" s="2"/>
    </row>
    <row r="7" spans="1:20" ht="18.75" thickBot="1">
      <c r="A7" s="15"/>
      <c r="B7" s="16"/>
      <c r="C7" s="16"/>
      <c r="D7" s="16"/>
      <c r="E7" s="3"/>
      <c r="F7" s="15"/>
      <c r="G7" s="15"/>
      <c r="H7" s="15"/>
      <c r="I7" s="15"/>
      <c r="J7" s="15"/>
      <c r="K7" s="3"/>
      <c r="L7" s="3"/>
      <c r="M7" s="3"/>
      <c r="N7" s="2"/>
      <c r="O7" s="2"/>
      <c r="P7" s="97" t="str">
        <f>'Class-9'!P7:R7</f>
        <v>Attribute-3</v>
      </c>
      <c r="Q7" s="98"/>
      <c r="R7" s="99"/>
      <c r="S7" s="17" t="s">
        <v>32</v>
      </c>
      <c r="T7" s="2"/>
    </row>
    <row r="8" spans="1:20" ht="18.75" thickBot="1">
      <c r="A8" s="15"/>
      <c r="B8" s="16"/>
      <c r="C8" s="16"/>
      <c r="D8" s="16"/>
      <c r="E8" s="3"/>
      <c r="F8" s="15"/>
      <c r="G8" s="15"/>
      <c r="H8" s="15"/>
      <c r="I8" s="15"/>
      <c r="J8" s="15"/>
      <c r="K8" s="3"/>
      <c r="L8" s="3"/>
      <c r="M8" s="3"/>
      <c r="N8" s="2"/>
      <c r="O8" s="2"/>
      <c r="P8" s="97" t="str">
        <f>'Class-9'!P8:R8</f>
        <v>Attribute-4</v>
      </c>
      <c r="Q8" s="98"/>
      <c r="R8" s="99"/>
      <c r="S8" s="17" t="s">
        <v>32</v>
      </c>
      <c r="T8" s="2"/>
    </row>
    <row r="9" spans="1:20" ht="18.75" thickBot="1">
      <c r="A9" s="15"/>
      <c r="B9" s="16"/>
      <c r="C9" s="16"/>
      <c r="D9" s="16"/>
      <c r="E9" s="3"/>
      <c r="F9" s="15"/>
      <c r="G9" s="15"/>
      <c r="H9" s="15"/>
      <c r="I9" s="15"/>
      <c r="J9" s="15"/>
      <c r="K9" s="3"/>
      <c r="L9" s="3"/>
      <c r="M9" s="3"/>
      <c r="N9" s="2"/>
      <c r="O9" s="2"/>
      <c r="P9" s="97" t="str">
        <f>'Class-9'!P9:R9</f>
        <v>Attribute-5</v>
      </c>
      <c r="Q9" s="98"/>
      <c r="R9" s="99"/>
      <c r="S9" s="17" t="s">
        <v>32</v>
      </c>
      <c r="T9" s="2"/>
    </row>
    <row r="10" spans="1:20" ht="18.7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7" customFormat="1" ht="18.75" thickBot="1">
      <c r="A11" s="79" t="s">
        <v>31</v>
      </c>
      <c r="B11" s="79" t="s">
        <v>48</v>
      </c>
      <c r="C11" s="67" t="s">
        <v>24</v>
      </c>
      <c r="D11" s="68"/>
      <c r="E11" s="69"/>
      <c r="F11" s="67" t="s">
        <v>25</v>
      </c>
      <c r="G11" s="68"/>
      <c r="H11" s="69"/>
      <c r="I11" s="67" t="s">
        <v>26</v>
      </c>
      <c r="J11" s="68"/>
      <c r="K11" s="69"/>
      <c r="L11" s="67" t="s">
        <v>27</v>
      </c>
      <c r="M11" s="68"/>
      <c r="N11" s="69"/>
      <c r="O11" s="67" t="s">
        <v>28</v>
      </c>
      <c r="P11" s="68"/>
      <c r="Q11" s="69"/>
      <c r="R11" s="67" t="s">
        <v>29</v>
      </c>
      <c r="S11" s="68"/>
      <c r="T11" s="69"/>
    </row>
    <row r="12" spans="1:20" s="8" customFormat="1" ht="36.75" thickBot="1">
      <c r="A12" s="80"/>
      <c r="B12" s="80"/>
      <c r="C12" s="9" t="s">
        <v>23</v>
      </c>
      <c r="D12" s="9" t="s">
        <v>49</v>
      </c>
      <c r="E12" s="9" t="s">
        <v>30</v>
      </c>
      <c r="F12" s="10" t="s">
        <v>23</v>
      </c>
      <c r="G12" s="10" t="s">
        <v>49</v>
      </c>
      <c r="H12" s="9" t="s">
        <v>30</v>
      </c>
      <c r="I12" s="10" t="s">
        <v>23</v>
      </c>
      <c r="J12" s="10" t="s">
        <v>49</v>
      </c>
      <c r="K12" s="9" t="s">
        <v>30</v>
      </c>
      <c r="L12" s="9" t="s">
        <v>23</v>
      </c>
      <c r="M12" s="10" t="s">
        <v>49</v>
      </c>
      <c r="N12" s="9" t="s">
        <v>30</v>
      </c>
      <c r="O12" s="9" t="s">
        <v>23</v>
      </c>
      <c r="P12" s="10" t="s">
        <v>49</v>
      </c>
      <c r="Q12" s="9" t="s">
        <v>30</v>
      </c>
      <c r="R12" s="9" t="s">
        <v>23</v>
      </c>
      <c r="S12" s="9" t="s">
        <v>49</v>
      </c>
      <c r="T12" s="9" t="s">
        <v>30</v>
      </c>
    </row>
    <row r="13" spans="1:20" ht="18.75" thickBot="1">
      <c r="A13" s="6">
        <v>1</v>
      </c>
      <c r="B13" s="4" t="str">
        <f>'Class-9'!B13</f>
        <v>Lang-1</v>
      </c>
      <c r="C13" s="19">
        <v>50</v>
      </c>
      <c r="D13" s="19">
        <v>45</v>
      </c>
      <c r="E13" s="13">
        <f>IF(D13=0, "", D13/C13)</f>
        <v>0.9</v>
      </c>
      <c r="F13" s="19">
        <v>50</v>
      </c>
      <c r="G13" s="19">
        <v>45</v>
      </c>
      <c r="H13" s="13">
        <f>IF(G13=0, "", G13/F13)</f>
        <v>0.9</v>
      </c>
      <c r="I13" s="19">
        <v>100</v>
      </c>
      <c r="J13" s="19">
        <v>90</v>
      </c>
      <c r="K13" s="13">
        <f>IF(J13=0, "", J13/I13)</f>
        <v>0.9</v>
      </c>
      <c r="L13" s="19">
        <v>50</v>
      </c>
      <c r="M13" s="19">
        <v>45</v>
      </c>
      <c r="N13" s="13">
        <f>IF(M13=0, "", M13/L13)</f>
        <v>0.9</v>
      </c>
      <c r="O13" s="19">
        <v>50</v>
      </c>
      <c r="P13" s="19">
        <v>45</v>
      </c>
      <c r="Q13" s="13">
        <f>IF(P13=0, "", P13/O13)</f>
        <v>0.9</v>
      </c>
      <c r="R13" s="19">
        <v>100</v>
      </c>
      <c r="S13" s="19">
        <v>90</v>
      </c>
      <c r="T13" s="13">
        <f>IF(S13=0, "", S13/R13)</f>
        <v>0.9</v>
      </c>
    </row>
    <row r="14" spans="1:20" ht="18.75" thickBot="1">
      <c r="A14" s="6">
        <v>2</v>
      </c>
      <c r="B14" s="4" t="str">
        <f>'Class-9'!B14</f>
        <v>Lang-2</v>
      </c>
      <c r="C14" s="19">
        <v>50</v>
      </c>
      <c r="D14" s="19">
        <v>45</v>
      </c>
      <c r="E14" s="13">
        <f t="shared" ref="E14:E27" si="0">IF(D14=0, "", D14/C14)</f>
        <v>0.9</v>
      </c>
      <c r="F14" s="19">
        <v>50</v>
      </c>
      <c r="G14" s="19">
        <v>45</v>
      </c>
      <c r="H14" s="13">
        <f t="shared" ref="H14:H27" si="1">IF(G14=0, "", G14/F14)</f>
        <v>0.9</v>
      </c>
      <c r="I14" s="19">
        <v>100</v>
      </c>
      <c r="J14" s="19">
        <v>90</v>
      </c>
      <c r="K14" s="13">
        <f t="shared" ref="K14:K27" si="2">IF(J14=0, "", J14/I14)</f>
        <v>0.9</v>
      </c>
      <c r="L14" s="19">
        <v>50</v>
      </c>
      <c r="M14" s="19">
        <v>45</v>
      </c>
      <c r="N14" s="13">
        <f t="shared" ref="N14:N27" si="3">IF(M14=0, "", M14/L14)</f>
        <v>0.9</v>
      </c>
      <c r="O14" s="19">
        <v>50</v>
      </c>
      <c r="P14" s="19">
        <v>45</v>
      </c>
      <c r="Q14" s="13">
        <f t="shared" ref="Q14:Q27" si="4">IF(P14=0, "", P14/O14)</f>
        <v>0.9</v>
      </c>
      <c r="R14" s="19">
        <v>100</v>
      </c>
      <c r="S14" s="19">
        <v>90</v>
      </c>
      <c r="T14" s="13">
        <f t="shared" ref="T14:T27" si="5">IF(S14=0, "", S14/R14)</f>
        <v>0.9</v>
      </c>
    </row>
    <row r="15" spans="1:20" ht="18.75" thickBot="1">
      <c r="A15" s="6">
        <v>3</v>
      </c>
      <c r="B15" s="4" t="str">
        <f>'Class-9'!B15</f>
        <v>Lang-3</v>
      </c>
      <c r="C15" s="19">
        <v>50</v>
      </c>
      <c r="D15" s="19">
        <v>45</v>
      </c>
      <c r="E15" s="13">
        <f t="shared" si="0"/>
        <v>0.9</v>
      </c>
      <c r="F15" s="19">
        <v>50</v>
      </c>
      <c r="G15" s="19">
        <v>45</v>
      </c>
      <c r="H15" s="13">
        <f t="shared" si="1"/>
        <v>0.9</v>
      </c>
      <c r="I15" s="19">
        <v>100</v>
      </c>
      <c r="J15" s="19">
        <v>90</v>
      </c>
      <c r="K15" s="13">
        <f t="shared" si="2"/>
        <v>0.9</v>
      </c>
      <c r="L15" s="19">
        <v>50</v>
      </c>
      <c r="M15" s="19">
        <v>45</v>
      </c>
      <c r="N15" s="13">
        <f t="shared" si="3"/>
        <v>0.9</v>
      </c>
      <c r="O15" s="19">
        <v>50</v>
      </c>
      <c r="P15" s="19">
        <v>45</v>
      </c>
      <c r="Q15" s="13">
        <f t="shared" si="4"/>
        <v>0.9</v>
      </c>
      <c r="R15" s="19">
        <v>100</v>
      </c>
      <c r="S15" s="19">
        <v>90</v>
      </c>
      <c r="T15" s="13">
        <f t="shared" si="5"/>
        <v>0.9</v>
      </c>
    </row>
    <row r="16" spans="1:20" ht="18.75" thickBot="1">
      <c r="A16" s="6">
        <v>4</v>
      </c>
      <c r="B16" s="4" t="str">
        <f>'Class-9'!B16</f>
        <v>Math</v>
      </c>
      <c r="C16" s="19">
        <v>50</v>
      </c>
      <c r="D16" s="19">
        <v>45</v>
      </c>
      <c r="E16" s="13">
        <f t="shared" si="0"/>
        <v>0.9</v>
      </c>
      <c r="F16" s="19">
        <v>50</v>
      </c>
      <c r="G16" s="19">
        <v>45</v>
      </c>
      <c r="H16" s="13">
        <f t="shared" si="1"/>
        <v>0.9</v>
      </c>
      <c r="I16" s="19">
        <v>100</v>
      </c>
      <c r="J16" s="19">
        <v>90</v>
      </c>
      <c r="K16" s="13">
        <f t="shared" si="2"/>
        <v>0.9</v>
      </c>
      <c r="L16" s="19">
        <v>50</v>
      </c>
      <c r="M16" s="19">
        <v>45</v>
      </c>
      <c r="N16" s="13">
        <f t="shared" si="3"/>
        <v>0.9</v>
      </c>
      <c r="O16" s="19">
        <v>50</v>
      </c>
      <c r="P16" s="19">
        <v>45</v>
      </c>
      <c r="Q16" s="13">
        <f t="shared" si="4"/>
        <v>0.9</v>
      </c>
      <c r="R16" s="19">
        <v>100</v>
      </c>
      <c r="S16" s="19">
        <v>90</v>
      </c>
      <c r="T16" s="13">
        <f t="shared" si="5"/>
        <v>0.9</v>
      </c>
    </row>
    <row r="17" spans="1:20" ht="18.75" thickBot="1">
      <c r="A17" s="6">
        <v>5</v>
      </c>
      <c r="B17" s="4" t="str">
        <f>'Class-9'!B17</f>
        <v>Science</v>
      </c>
      <c r="C17" s="19">
        <v>50</v>
      </c>
      <c r="D17" s="19">
        <v>45</v>
      </c>
      <c r="E17" s="13">
        <f t="shared" si="0"/>
        <v>0.9</v>
      </c>
      <c r="F17" s="19">
        <v>50</v>
      </c>
      <c r="G17" s="19">
        <v>45</v>
      </c>
      <c r="H17" s="13">
        <f t="shared" si="1"/>
        <v>0.9</v>
      </c>
      <c r="I17" s="19">
        <v>100</v>
      </c>
      <c r="J17" s="19">
        <v>90</v>
      </c>
      <c r="K17" s="13">
        <f t="shared" si="2"/>
        <v>0.9</v>
      </c>
      <c r="L17" s="19">
        <v>50</v>
      </c>
      <c r="M17" s="19">
        <v>45</v>
      </c>
      <c r="N17" s="13">
        <f t="shared" si="3"/>
        <v>0.9</v>
      </c>
      <c r="O17" s="19">
        <v>50</v>
      </c>
      <c r="P17" s="19">
        <v>45</v>
      </c>
      <c r="Q17" s="13">
        <f t="shared" si="4"/>
        <v>0.9</v>
      </c>
      <c r="R17" s="19">
        <v>100</v>
      </c>
      <c r="S17" s="19">
        <v>90</v>
      </c>
      <c r="T17" s="13">
        <f t="shared" si="5"/>
        <v>0.9</v>
      </c>
    </row>
    <row r="18" spans="1:20" ht="18.75" thickBot="1">
      <c r="A18" s="6">
        <v>6</v>
      </c>
      <c r="B18" s="4" t="str">
        <f>'Class-9'!B18</f>
        <v>Env/S.S.</v>
      </c>
      <c r="C18" s="19">
        <v>50</v>
      </c>
      <c r="D18" s="19">
        <v>45</v>
      </c>
      <c r="E18" s="13">
        <f t="shared" si="0"/>
        <v>0.9</v>
      </c>
      <c r="F18" s="19">
        <v>50</v>
      </c>
      <c r="G18" s="19">
        <v>45</v>
      </c>
      <c r="H18" s="13">
        <f t="shared" si="1"/>
        <v>0.9</v>
      </c>
      <c r="I18" s="19">
        <v>100</v>
      </c>
      <c r="J18" s="19">
        <v>90</v>
      </c>
      <c r="K18" s="13">
        <f t="shared" si="2"/>
        <v>0.9</v>
      </c>
      <c r="L18" s="19">
        <v>50</v>
      </c>
      <c r="M18" s="19">
        <v>45</v>
      </c>
      <c r="N18" s="13">
        <f t="shared" si="3"/>
        <v>0.9</v>
      </c>
      <c r="O18" s="19">
        <v>50</v>
      </c>
      <c r="P18" s="19">
        <v>45</v>
      </c>
      <c r="Q18" s="13">
        <f t="shared" si="4"/>
        <v>0.9</v>
      </c>
      <c r="R18" s="19">
        <v>100</v>
      </c>
      <c r="S18" s="19">
        <v>90</v>
      </c>
      <c r="T18" s="13">
        <f t="shared" si="5"/>
        <v>0.9</v>
      </c>
    </row>
    <row r="19" spans="1:20" ht="18.75" thickBot="1">
      <c r="A19" s="6">
        <v>7</v>
      </c>
      <c r="B19" s="4" t="str">
        <f>'Class-9'!B19</f>
        <v>Comp.</v>
      </c>
      <c r="C19" s="19">
        <v>50</v>
      </c>
      <c r="D19" s="19">
        <v>45</v>
      </c>
      <c r="E19" s="13">
        <f t="shared" si="0"/>
        <v>0.9</v>
      </c>
      <c r="F19" s="19">
        <v>50</v>
      </c>
      <c r="G19" s="19">
        <v>45</v>
      </c>
      <c r="H19" s="13">
        <f t="shared" si="1"/>
        <v>0.9</v>
      </c>
      <c r="I19" s="19">
        <v>100</v>
      </c>
      <c r="J19" s="19">
        <v>90</v>
      </c>
      <c r="K19" s="13">
        <f t="shared" si="2"/>
        <v>0.9</v>
      </c>
      <c r="L19" s="19">
        <v>50</v>
      </c>
      <c r="M19" s="19">
        <v>45</v>
      </c>
      <c r="N19" s="13">
        <f t="shared" si="3"/>
        <v>0.9</v>
      </c>
      <c r="O19" s="19">
        <v>50</v>
      </c>
      <c r="P19" s="19">
        <v>45</v>
      </c>
      <c r="Q19" s="13">
        <f t="shared" si="4"/>
        <v>0.9</v>
      </c>
      <c r="R19" s="19">
        <v>100</v>
      </c>
      <c r="S19" s="19">
        <v>90</v>
      </c>
      <c r="T19" s="13">
        <f t="shared" si="5"/>
        <v>0.9</v>
      </c>
    </row>
    <row r="20" spans="1:20" ht="18.75" thickBot="1">
      <c r="A20" s="6">
        <v>8</v>
      </c>
      <c r="B20" s="4" t="str">
        <f>'Class-9'!B20</f>
        <v>Drawing</v>
      </c>
      <c r="C20" s="19">
        <v>50</v>
      </c>
      <c r="D20" s="19">
        <v>45</v>
      </c>
      <c r="E20" s="13">
        <f t="shared" si="0"/>
        <v>0.9</v>
      </c>
      <c r="F20" s="19">
        <v>50</v>
      </c>
      <c r="G20" s="19">
        <v>45</v>
      </c>
      <c r="H20" s="13">
        <f t="shared" si="1"/>
        <v>0.9</v>
      </c>
      <c r="I20" s="19">
        <v>100</v>
      </c>
      <c r="J20" s="19">
        <v>90</v>
      </c>
      <c r="K20" s="13">
        <f t="shared" si="2"/>
        <v>0.9</v>
      </c>
      <c r="L20" s="19">
        <v>50</v>
      </c>
      <c r="M20" s="19">
        <v>45</v>
      </c>
      <c r="N20" s="13">
        <f t="shared" si="3"/>
        <v>0.9</v>
      </c>
      <c r="O20" s="19">
        <v>50</v>
      </c>
      <c r="P20" s="19">
        <v>45</v>
      </c>
      <c r="Q20" s="13">
        <f t="shared" si="4"/>
        <v>0.9</v>
      </c>
      <c r="R20" s="19">
        <v>100</v>
      </c>
      <c r="S20" s="19">
        <v>90</v>
      </c>
      <c r="T20" s="13">
        <f t="shared" si="5"/>
        <v>0.9</v>
      </c>
    </row>
    <row r="21" spans="1:20" ht="18.75" thickBot="1">
      <c r="A21" s="6">
        <v>9</v>
      </c>
      <c r="B21" s="4" t="str">
        <f>'Class-9'!B21</f>
        <v>Craft</v>
      </c>
      <c r="C21" s="19">
        <v>50</v>
      </c>
      <c r="D21" s="19">
        <v>45</v>
      </c>
      <c r="E21" s="13">
        <f t="shared" si="0"/>
        <v>0.9</v>
      </c>
      <c r="F21" s="19">
        <v>50</v>
      </c>
      <c r="G21" s="19">
        <v>45</v>
      </c>
      <c r="H21" s="13">
        <f t="shared" si="1"/>
        <v>0.9</v>
      </c>
      <c r="I21" s="19">
        <v>100</v>
      </c>
      <c r="J21" s="19">
        <v>90</v>
      </c>
      <c r="K21" s="13">
        <f t="shared" si="2"/>
        <v>0.9</v>
      </c>
      <c r="L21" s="19">
        <v>50</v>
      </c>
      <c r="M21" s="19">
        <v>45</v>
      </c>
      <c r="N21" s="13">
        <f t="shared" si="3"/>
        <v>0.9</v>
      </c>
      <c r="O21" s="19">
        <v>50</v>
      </c>
      <c r="P21" s="19">
        <v>45</v>
      </c>
      <c r="Q21" s="13">
        <f t="shared" si="4"/>
        <v>0.9</v>
      </c>
      <c r="R21" s="19">
        <v>100</v>
      </c>
      <c r="S21" s="19">
        <v>90</v>
      </c>
      <c r="T21" s="13">
        <f t="shared" si="5"/>
        <v>0.9</v>
      </c>
    </row>
    <row r="22" spans="1:20" ht="18.75" thickBot="1">
      <c r="A22" s="6">
        <v>10</v>
      </c>
      <c r="B22" s="4" t="str">
        <f>'Class-9'!B22</f>
        <v>P.T.</v>
      </c>
      <c r="C22" s="19">
        <v>0</v>
      </c>
      <c r="D22" s="19">
        <v>0</v>
      </c>
      <c r="E22" s="13" t="str">
        <f t="shared" si="0"/>
        <v/>
      </c>
      <c r="F22" s="19">
        <v>0</v>
      </c>
      <c r="G22" s="19">
        <v>0</v>
      </c>
      <c r="H22" s="13" t="str">
        <f t="shared" si="1"/>
        <v/>
      </c>
      <c r="I22" s="19">
        <v>100</v>
      </c>
      <c r="J22" s="19">
        <v>90</v>
      </c>
      <c r="K22" s="13">
        <f t="shared" si="2"/>
        <v>0.9</v>
      </c>
      <c r="L22" s="19">
        <v>0</v>
      </c>
      <c r="M22" s="19">
        <v>0</v>
      </c>
      <c r="N22" s="13" t="str">
        <f t="shared" si="3"/>
        <v/>
      </c>
      <c r="O22" s="19">
        <v>0</v>
      </c>
      <c r="P22" s="19">
        <v>0</v>
      </c>
      <c r="Q22" s="13" t="str">
        <f t="shared" si="4"/>
        <v/>
      </c>
      <c r="R22" s="19">
        <v>100</v>
      </c>
      <c r="S22" s="19">
        <v>90</v>
      </c>
      <c r="T22" s="13">
        <f t="shared" si="5"/>
        <v>0.9</v>
      </c>
    </row>
    <row r="23" spans="1:20" ht="18.75" thickBot="1">
      <c r="A23" s="6">
        <v>11</v>
      </c>
      <c r="B23" s="4" t="str">
        <f>'Class-9'!B23</f>
        <v>Sub-11</v>
      </c>
      <c r="C23" s="19">
        <v>0</v>
      </c>
      <c r="D23" s="19">
        <v>0</v>
      </c>
      <c r="E23" s="13" t="str">
        <f t="shared" si="0"/>
        <v/>
      </c>
      <c r="F23" s="19">
        <v>0</v>
      </c>
      <c r="G23" s="19">
        <v>0</v>
      </c>
      <c r="H23" s="13" t="str">
        <f t="shared" si="1"/>
        <v/>
      </c>
      <c r="I23" s="19">
        <v>0</v>
      </c>
      <c r="J23" s="19">
        <v>0</v>
      </c>
      <c r="K23" s="13" t="str">
        <f t="shared" si="2"/>
        <v/>
      </c>
      <c r="L23" s="19">
        <v>0</v>
      </c>
      <c r="M23" s="19">
        <v>0</v>
      </c>
      <c r="N23" s="13" t="str">
        <f t="shared" si="3"/>
        <v/>
      </c>
      <c r="O23" s="19">
        <v>0</v>
      </c>
      <c r="P23" s="19">
        <v>0</v>
      </c>
      <c r="Q23" s="13" t="str">
        <f t="shared" si="4"/>
        <v/>
      </c>
      <c r="R23" s="19">
        <v>0</v>
      </c>
      <c r="S23" s="19">
        <v>0</v>
      </c>
      <c r="T23" s="13" t="str">
        <f t="shared" si="5"/>
        <v/>
      </c>
    </row>
    <row r="24" spans="1:20" ht="18.75" thickBot="1">
      <c r="A24" s="6">
        <v>12</v>
      </c>
      <c r="B24" s="4" t="str">
        <f>'Class-9'!B24</f>
        <v>Sub-12</v>
      </c>
      <c r="C24" s="19">
        <v>0</v>
      </c>
      <c r="D24" s="19">
        <v>0</v>
      </c>
      <c r="E24" s="13" t="str">
        <f t="shared" si="0"/>
        <v/>
      </c>
      <c r="F24" s="19">
        <v>0</v>
      </c>
      <c r="G24" s="19">
        <v>0</v>
      </c>
      <c r="H24" s="13" t="str">
        <f t="shared" si="1"/>
        <v/>
      </c>
      <c r="I24" s="19">
        <v>0</v>
      </c>
      <c r="J24" s="19">
        <v>0</v>
      </c>
      <c r="K24" s="13" t="str">
        <f t="shared" si="2"/>
        <v/>
      </c>
      <c r="L24" s="19">
        <v>0</v>
      </c>
      <c r="M24" s="19">
        <v>0</v>
      </c>
      <c r="N24" s="13" t="str">
        <f t="shared" si="3"/>
        <v/>
      </c>
      <c r="O24" s="19">
        <v>0</v>
      </c>
      <c r="P24" s="19">
        <v>0</v>
      </c>
      <c r="Q24" s="13" t="str">
        <f t="shared" si="4"/>
        <v/>
      </c>
      <c r="R24" s="19">
        <v>0</v>
      </c>
      <c r="S24" s="19">
        <v>0</v>
      </c>
      <c r="T24" s="13" t="str">
        <f t="shared" si="5"/>
        <v/>
      </c>
    </row>
    <row r="25" spans="1:20" ht="18.75" thickBot="1">
      <c r="A25" s="6">
        <v>13</v>
      </c>
      <c r="B25" s="4" t="str">
        <f>'Class-9'!B25</f>
        <v>Sub-13</v>
      </c>
      <c r="C25" s="19">
        <v>0</v>
      </c>
      <c r="D25" s="19">
        <v>0</v>
      </c>
      <c r="E25" s="13" t="str">
        <f t="shared" si="0"/>
        <v/>
      </c>
      <c r="F25" s="19">
        <v>0</v>
      </c>
      <c r="G25" s="19">
        <v>0</v>
      </c>
      <c r="H25" s="13" t="str">
        <f t="shared" si="1"/>
        <v/>
      </c>
      <c r="I25" s="19">
        <v>0</v>
      </c>
      <c r="J25" s="19">
        <v>0</v>
      </c>
      <c r="K25" s="13" t="str">
        <f t="shared" si="2"/>
        <v/>
      </c>
      <c r="L25" s="19">
        <v>0</v>
      </c>
      <c r="M25" s="19">
        <v>0</v>
      </c>
      <c r="N25" s="13" t="str">
        <f t="shared" si="3"/>
        <v/>
      </c>
      <c r="O25" s="19">
        <v>0</v>
      </c>
      <c r="P25" s="19">
        <v>0</v>
      </c>
      <c r="Q25" s="13" t="str">
        <f t="shared" si="4"/>
        <v/>
      </c>
      <c r="R25" s="19">
        <v>0</v>
      </c>
      <c r="S25" s="19">
        <v>0</v>
      </c>
      <c r="T25" s="13" t="str">
        <f t="shared" si="5"/>
        <v/>
      </c>
    </row>
    <row r="26" spans="1:20" ht="18.75" thickBot="1">
      <c r="A26" s="6">
        <v>14</v>
      </c>
      <c r="B26" s="4" t="str">
        <f>'Class-9'!B26</f>
        <v>Sub-14</v>
      </c>
      <c r="C26" s="19">
        <v>0</v>
      </c>
      <c r="D26" s="19">
        <v>0</v>
      </c>
      <c r="E26" s="13" t="str">
        <f t="shared" si="0"/>
        <v/>
      </c>
      <c r="F26" s="19">
        <v>0</v>
      </c>
      <c r="G26" s="19">
        <v>0</v>
      </c>
      <c r="H26" s="13" t="str">
        <f t="shared" si="1"/>
        <v/>
      </c>
      <c r="I26" s="19">
        <v>0</v>
      </c>
      <c r="J26" s="19">
        <v>0</v>
      </c>
      <c r="K26" s="13" t="str">
        <f t="shared" si="2"/>
        <v/>
      </c>
      <c r="L26" s="19">
        <v>0</v>
      </c>
      <c r="M26" s="19">
        <v>0</v>
      </c>
      <c r="N26" s="13" t="str">
        <f t="shared" si="3"/>
        <v/>
      </c>
      <c r="O26" s="19">
        <v>0</v>
      </c>
      <c r="P26" s="19">
        <v>0</v>
      </c>
      <c r="Q26" s="13" t="str">
        <f t="shared" si="4"/>
        <v/>
      </c>
      <c r="R26" s="19">
        <v>0</v>
      </c>
      <c r="S26" s="19">
        <v>0</v>
      </c>
      <c r="T26" s="13" t="str">
        <f t="shared" si="5"/>
        <v/>
      </c>
    </row>
    <row r="27" spans="1:20" ht="18.75" thickBot="1">
      <c r="A27" s="6">
        <v>15</v>
      </c>
      <c r="B27" s="4" t="str">
        <f>'Class-9'!B27</f>
        <v>Sub-15</v>
      </c>
      <c r="C27" s="19">
        <v>0</v>
      </c>
      <c r="D27" s="19">
        <v>0</v>
      </c>
      <c r="E27" s="13" t="str">
        <f t="shared" si="0"/>
        <v/>
      </c>
      <c r="F27" s="19">
        <v>0</v>
      </c>
      <c r="G27" s="19">
        <v>0</v>
      </c>
      <c r="H27" s="13" t="str">
        <f t="shared" si="1"/>
        <v/>
      </c>
      <c r="I27" s="19">
        <v>0</v>
      </c>
      <c r="J27" s="19">
        <v>0</v>
      </c>
      <c r="K27" s="13" t="str">
        <f t="shared" si="2"/>
        <v/>
      </c>
      <c r="L27" s="19">
        <v>0</v>
      </c>
      <c r="M27" s="19">
        <v>0</v>
      </c>
      <c r="N27" s="13" t="str">
        <f t="shared" si="3"/>
        <v/>
      </c>
      <c r="O27" s="19">
        <v>0</v>
      </c>
      <c r="P27" s="19">
        <v>0</v>
      </c>
      <c r="Q27" s="13" t="str">
        <f t="shared" si="4"/>
        <v/>
      </c>
      <c r="R27" s="19">
        <v>0</v>
      </c>
      <c r="S27" s="19">
        <v>0</v>
      </c>
      <c r="T27" s="13" t="str">
        <f t="shared" si="5"/>
        <v/>
      </c>
    </row>
    <row r="28" spans="1:20" ht="18.75" thickBot="1">
      <c r="A28" s="65" t="s">
        <v>50</v>
      </c>
      <c r="B28" s="66"/>
      <c r="C28" s="6">
        <f>SUM(C13:C27)</f>
        <v>450</v>
      </c>
      <c r="D28" s="6">
        <f t="shared" ref="D28:S28" si="6">SUM(D13:D27)</f>
        <v>405</v>
      </c>
      <c r="E28" s="14">
        <f>D28/C28</f>
        <v>0.9</v>
      </c>
      <c r="F28" s="6">
        <f t="shared" si="6"/>
        <v>450</v>
      </c>
      <c r="G28" s="6">
        <f t="shared" si="6"/>
        <v>405</v>
      </c>
      <c r="H28" s="14">
        <f>G28/F28</f>
        <v>0.9</v>
      </c>
      <c r="I28" s="6">
        <f t="shared" si="6"/>
        <v>1000</v>
      </c>
      <c r="J28" s="6">
        <f t="shared" si="6"/>
        <v>900</v>
      </c>
      <c r="K28" s="14">
        <f>J28/I28</f>
        <v>0.9</v>
      </c>
      <c r="L28" s="6">
        <f t="shared" si="6"/>
        <v>450</v>
      </c>
      <c r="M28" s="6">
        <f t="shared" si="6"/>
        <v>405</v>
      </c>
      <c r="N28" s="14">
        <f>M28/L28</f>
        <v>0.9</v>
      </c>
      <c r="O28" s="6">
        <f t="shared" si="6"/>
        <v>450</v>
      </c>
      <c r="P28" s="6">
        <f t="shared" si="6"/>
        <v>405</v>
      </c>
      <c r="Q28" s="14">
        <f>P28/O28</f>
        <v>0.9</v>
      </c>
      <c r="R28" s="6">
        <f t="shared" si="6"/>
        <v>1000</v>
      </c>
      <c r="S28" s="6">
        <f t="shared" si="6"/>
        <v>900</v>
      </c>
      <c r="T28" s="14">
        <f>S28/R28</f>
        <v>0.9</v>
      </c>
    </row>
  </sheetData>
  <mergeCells count="25">
    <mergeCell ref="A1:R1"/>
    <mergeCell ref="S1:T2"/>
    <mergeCell ref="A2:R2"/>
    <mergeCell ref="B4:D4"/>
    <mergeCell ref="G4:J4"/>
    <mergeCell ref="M4:N4"/>
    <mergeCell ref="P4:S4"/>
    <mergeCell ref="B5:D5"/>
    <mergeCell ref="G5:J5"/>
    <mergeCell ref="M5:N5"/>
    <mergeCell ref="P5:R5"/>
    <mergeCell ref="B6:D6"/>
    <mergeCell ref="P6:R6"/>
    <mergeCell ref="R11:T11"/>
    <mergeCell ref="A28:B28"/>
    <mergeCell ref="P7:R7"/>
    <mergeCell ref="P8:R8"/>
    <mergeCell ref="P9:R9"/>
    <mergeCell ref="A11:A12"/>
    <mergeCell ref="B11:B12"/>
    <mergeCell ref="C11:E11"/>
    <mergeCell ref="F11:H11"/>
    <mergeCell ref="I11:K11"/>
    <mergeCell ref="L11:N11"/>
    <mergeCell ref="O11:Q11"/>
  </mergeCells>
  <pageMargins left="0.11811023622047245" right="0.11811023622047245" top="0.39370078740157483" bottom="0.39370078740157483" header="0.31496062992125984" footer="0.31496062992125984"/>
  <pageSetup paperSize="5" orientation="landscape" horizontalDpi="300" verticalDpi="0" copies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T398"/>
  <sheetViews>
    <sheetView topLeftCell="A397" workbookViewId="0">
      <selection activeCell="B2" sqref="B2:O2"/>
    </sheetView>
  </sheetViews>
  <sheetFormatPr defaultColWidth="8.7109375" defaultRowHeight="18"/>
  <cols>
    <col min="1" max="1" width="3.140625" style="1" customWidth="1"/>
    <col min="2" max="2" width="13.85546875" style="1" customWidth="1"/>
    <col min="3" max="3" width="9.140625" style="1" bestFit="1" customWidth="1"/>
    <col min="4" max="4" width="15.28515625" style="1" bestFit="1" customWidth="1"/>
    <col min="5" max="15" width="8.7109375" style="1"/>
    <col min="16" max="16" width="13.85546875" style="1" customWidth="1"/>
    <col min="17" max="17" width="3.140625" style="1" customWidth="1"/>
    <col min="18" max="18" width="6.28515625" style="1" customWidth="1"/>
    <col min="19" max="19" width="4.42578125" style="1" bestFit="1" customWidth="1"/>
    <col min="20" max="20" width="19.7109375" style="1" customWidth="1"/>
    <col min="21" max="16384" width="8.7109375" style="1"/>
  </cols>
  <sheetData>
    <row r="1" spans="1:20" ht="16.5" customHeight="1" thickBo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20" ht="42.75" thickBot="1">
      <c r="A2" s="50"/>
      <c r="B2" s="91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  <c r="P2" s="118"/>
      <c r="Q2" s="54"/>
    </row>
    <row r="3" spans="1:20" ht="30" thickBot="1">
      <c r="A3" s="50"/>
      <c r="B3" s="94" t="s">
        <v>99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6"/>
      <c r="P3" s="119"/>
      <c r="Q3" s="54"/>
    </row>
    <row r="4" spans="1:20" ht="17.25" customHeight="1" thickBot="1">
      <c r="A4" s="51"/>
      <c r="B4" s="56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7"/>
      <c r="Q4" s="53"/>
    </row>
    <row r="5" spans="1:20" ht="29.25">
      <c r="A5" s="51"/>
      <c r="B5" s="35"/>
      <c r="C5" s="134" t="s">
        <v>97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32"/>
      <c r="Q5" s="53"/>
      <c r="S5" s="64"/>
      <c r="T5" s="64"/>
    </row>
    <row r="6" spans="1:20" ht="18.75" thickBot="1">
      <c r="A6" s="40"/>
      <c r="B6" s="37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36"/>
      <c r="Q6" s="40"/>
      <c r="S6" s="61"/>
      <c r="T6" s="62"/>
    </row>
    <row r="7" spans="1:20" ht="18" customHeight="1" thickBot="1">
      <c r="A7" s="50"/>
      <c r="B7" s="38"/>
      <c r="C7" s="6" t="s">
        <v>31</v>
      </c>
      <c r="D7" s="4" t="s">
        <v>36</v>
      </c>
      <c r="E7" s="6" t="s">
        <v>67</v>
      </c>
      <c r="F7" s="6" t="s">
        <v>68</v>
      </c>
      <c r="G7" s="6" t="s">
        <v>69</v>
      </c>
      <c r="H7" s="6" t="s">
        <v>70</v>
      </c>
      <c r="I7" s="6" t="s">
        <v>71</v>
      </c>
      <c r="J7" s="6" t="s">
        <v>72</v>
      </c>
      <c r="K7" s="6" t="s">
        <v>73</v>
      </c>
      <c r="L7" s="6" t="s">
        <v>74</v>
      </c>
      <c r="M7" s="6" t="s">
        <v>75</v>
      </c>
      <c r="N7" s="6" t="s">
        <v>76</v>
      </c>
      <c r="O7" s="6" t="s">
        <v>79</v>
      </c>
      <c r="P7" s="36"/>
      <c r="Q7" s="40"/>
      <c r="S7" s="61"/>
      <c r="T7" s="63"/>
    </row>
    <row r="8" spans="1:20" ht="18.75" thickBot="1">
      <c r="A8" s="50"/>
      <c r="B8" s="38"/>
      <c r="C8" s="6">
        <v>1</v>
      </c>
      <c r="D8" s="60" t="str">
        <f>HYPERLINK("#"&amp;ADDRESS(ROW($B64),1),'Class-10'!B13)</f>
        <v>Lang-1</v>
      </c>
      <c r="E8" s="25">
        <f>'Class-1'!T13</f>
        <v>0.9</v>
      </c>
      <c r="F8" s="25">
        <f>'Class-2'!T13</f>
        <v>0.9</v>
      </c>
      <c r="G8" s="25">
        <f>'Class-3'!T13</f>
        <v>0.9</v>
      </c>
      <c r="H8" s="25">
        <f>'Class-4'!T13</f>
        <v>0.9</v>
      </c>
      <c r="I8" s="25">
        <f>'Class-5'!T13</f>
        <v>0.9</v>
      </c>
      <c r="J8" s="25">
        <f>'Class-6'!T13</f>
        <v>0.9</v>
      </c>
      <c r="K8" s="25">
        <f>'Class-7'!T13</f>
        <v>0.9</v>
      </c>
      <c r="L8" s="25">
        <f>'Class-8'!T13</f>
        <v>0.9</v>
      </c>
      <c r="M8" s="25">
        <f>'Class-9'!T13</f>
        <v>0.9</v>
      </c>
      <c r="N8" s="25">
        <f>'Class-10'!T13</f>
        <v>0.9</v>
      </c>
      <c r="O8" s="25">
        <f>IFERROR(AVERAGE(E8:N8), "")</f>
        <v>0.90000000000000013</v>
      </c>
      <c r="P8" s="36"/>
      <c r="Q8" s="40"/>
      <c r="S8" s="61"/>
      <c r="T8" s="63"/>
    </row>
    <row r="9" spans="1:20" ht="18.75" thickBot="1">
      <c r="A9" s="50"/>
      <c r="B9" s="38"/>
      <c r="C9" s="6">
        <v>2</v>
      </c>
      <c r="D9" s="60" t="str">
        <f>HYPERLINK("#"&amp;ADDRESS(ROW($B86),1),'Class-10'!B14)</f>
        <v>Lang-2</v>
      </c>
      <c r="E9" s="25">
        <f>'Class-1'!T14</f>
        <v>0.9</v>
      </c>
      <c r="F9" s="25">
        <f>'Class-2'!T14</f>
        <v>0.9</v>
      </c>
      <c r="G9" s="25">
        <f>'Class-3'!T14</f>
        <v>0.9</v>
      </c>
      <c r="H9" s="25">
        <f>'Class-4'!T14</f>
        <v>0.9</v>
      </c>
      <c r="I9" s="25">
        <f>'Class-5'!T14</f>
        <v>0.9</v>
      </c>
      <c r="J9" s="25">
        <f>'Class-6'!T14</f>
        <v>0.9</v>
      </c>
      <c r="K9" s="25">
        <f>'Class-7'!T14</f>
        <v>0.9</v>
      </c>
      <c r="L9" s="25">
        <f>'Class-8'!T14</f>
        <v>0.9</v>
      </c>
      <c r="M9" s="25">
        <f>'Class-9'!T14</f>
        <v>0.9</v>
      </c>
      <c r="N9" s="25">
        <f>'Class-10'!T14</f>
        <v>0.9</v>
      </c>
      <c r="O9" s="25">
        <f t="shared" ref="O9:O22" si="0">IFERROR(AVERAGE(E9:N9), "")</f>
        <v>0.90000000000000013</v>
      </c>
      <c r="P9" s="36"/>
      <c r="Q9" s="40"/>
      <c r="S9" s="61"/>
      <c r="T9" s="63"/>
    </row>
    <row r="10" spans="1:20" ht="18.75" thickBot="1">
      <c r="A10" s="50"/>
      <c r="B10" s="38"/>
      <c r="C10" s="6">
        <v>3</v>
      </c>
      <c r="D10" s="60" t="str">
        <f>HYPERLINK("#"&amp;ADDRESS(ROW($B109),1),'Class-10'!B15)</f>
        <v>Lang-3</v>
      </c>
      <c r="E10" s="25">
        <f>'Class-1'!T15</f>
        <v>0.9</v>
      </c>
      <c r="F10" s="25">
        <f>'Class-2'!T15</f>
        <v>0.9</v>
      </c>
      <c r="G10" s="25">
        <f>'Class-3'!T15</f>
        <v>0.9</v>
      </c>
      <c r="H10" s="25">
        <f>'Class-4'!T15</f>
        <v>0.9</v>
      </c>
      <c r="I10" s="25">
        <f>'Class-5'!T15</f>
        <v>0.9</v>
      </c>
      <c r="J10" s="25">
        <f>'Class-6'!T15</f>
        <v>0.9</v>
      </c>
      <c r="K10" s="25">
        <f>'Class-7'!T15</f>
        <v>0.9</v>
      </c>
      <c r="L10" s="25">
        <f>'Class-8'!T15</f>
        <v>0.9</v>
      </c>
      <c r="M10" s="25">
        <f>'Class-9'!T15</f>
        <v>0.9</v>
      </c>
      <c r="N10" s="25">
        <f>'Class-10'!T15</f>
        <v>0.9</v>
      </c>
      <c r="O10" s="25">
        <f t="shared" si="0"/>
        <v>0.90000000000000013</v>
      </c>
      <c r="P10" s="36"/>
      <c r="Q10" s="40"/>
      <c r="S10" s="61"/>
      <c r="T10" s="63"/>
    </row>
    <row r="11" spans="1:20" ht="18.75" thickBot="1">
      <c r="A11" s="50"/>
      <c r="B11" s="38"/>
      <c r="C11" s="6">
        <v>4</v>
      </c>
      <c r="D11" s="60" t="str">
        <f>HYPERLINK("#"&amp;ADDRESS(ROW($B131),1),'Class-10'!B16)</f>
        <v>Math</v>
      </c>
      <c r="E11" s="25">
        <f>'Class-1'!T16</f>
        <v>0.9</v>
      </c>
      <c r="F11" s="25">
        <f>'Class-2'!T16</f>
        <v>0.9</v>
      </c>
      <c r="G11" s="25">
        <f>'Class-3'!T16</f>
        <v>0.9</v>
      </c>
      <c r="H11" s="25">
        <f>'Class-4'!T16</f>
        <v>0.9</v>
      </c>
      <c r="I11" s="25">
        <f>'Class-5'!T16</f>
        <v>0.9</v>
      </c>
      <c r="J11" s="25">
        <f>'Class-6'!T16</f>
        <v>0.9</v>
      </c>
      <c r="K11" s="25">
        <f>'Class-7'!T16</f>
        <v>0.9</v>
      </c>
      <c r="L11" s="25">
        <f>'Class-8'!T16</f>
        <v>0.9</v>
      </c>
      <c r="M11" s="25">
        <f>'Class-9'!T16</f>
        <v>0.9</v>
      </c>
      <c r="N11" s="25">
        <f>'Class-10'!T16</f>
        <v>0.9</v>
      </c>
      <c r="O11" s="25">
        <f t="shared" si="0"/>
        <v>0.90000000000000013</v>
      </c>
      <c r="P11" s="36"/>
      <c r="Q11" s="40"/>
      <c r="S11" s="61"/>
      <c r="T11" s="63"/>
    </row>
    <row r="12" spans="1:20" ht="18.75" thickBot="1">
      <c r="A12" s="50"/>
      <c r="B12" s="38"/>
      <c r="C12" s="6">
        <v>5</v>
      </c>
      <c r="D12" s="60" t="str">
        <f>HYPERLINK("#"&amp;ADDRESS(ROW($B154),1),'Class-10'!B17)</f>
        <v>Science</v>
      </c>
      <c r="E12" s="25">
        <f>'Class-1'!T17</f>
        <v>0.9</v>
      </c>
      <c r="F12" s="25">
        <f>'Class-2'!T17</f>
        <v>0.9</v>
      </c>
      <c r="G12" s="25">
        <f>'Class-3'!T17</f>
        <v>0.9</v>
      </c>
      <c r="H12" s="25">
        <f>'Class-4'!T17</f>
        <v>0.9</v>
      </c>
      <c r="I12" s="25">
        <f>'Class-5'!T17</f>
        <v>0.9</v>
      </c>
      <c r="J12" s="25">
        <f>'Class-6'!T17</f>
        <v>0.9</v>
      </c>
      <c r="K12" s="25">
        <f>'Class-7'!T17</f>
        <v>0.9</v>
      </c>
      <c r="L12" s="25">
        <f>'Class-8'!T17</f>
        <v>0.9</v>
      </c>
      <c r="M12" s="25">
        <f>'Class-9'!T17</f>
        <v>0.9</v>
      </c>
      <c r="N12" s="25">
        <f>'Class-10'!T17</f>
        <v>0.9</v>
      </c>
      <c r="O12" s="25">
        <f t="shared" si="0"/>
        <v>0.90000000000000013</v>
      </c>
      <c r="P12" s="36"/>
      <c r="Q12" s="40"/>
      <c r="S12" s="61"/>
      <c r="T12" s="63"/>
    </row>
    <row r="13" spans="1:20" ht="18.75" thickBot="1">
      <c r="A13" s="50"/>
      <c r="B13" s="38"/>
      <c r="C13" s="6">
        <v>6</v>
      </c>
      <c r="D13" s="60" t="str">
        <f>HYPERLINK("#"&amp;ADDRESS(ROW($B177),1),'Class-10'!B18)</f>
        <v>Env/S.S.</v>
      </c>
      <c r="E13" s="25">
        <f>'Class-1'!T18</f>
        <v>0.9</v>
      </c>
      <c r="F13" s="25">
        <f>'Class-2'!T18</f>
        <v>0.9</v>
      </c>
      <c r="G13" s="25">
        <f>'Class-3'!T18</f>
        <v>0.9</v>
      </c>
      <c r="H13" s="25">
        <f>'Class-4'!T18</f>
        <v>0.9</v>
      </c>
      <c r="I13" s="25">
        <f>'Class-5'!T18</f>
        <v>0.9</v>
      </c>
      <c r="J13" s="25">
        <f>'Class-6'!T18</f>
        <v>0.9</v>
      </c>
      <c r="K13" s="25">
        <f>'Class-7'!T18</f>
        <v>0.9</v>
      </c>
      <c r="L13" s="25">
        <f>'Class-8'!T18</f>
        <v>0.9</v>
      </c>
      <c r="M13" s="25">
        <f>'Class-9'!T18</f>
        <v>0.9</v>
      </c>
      <c r="N13" s="25">
        <f>'Class-10'!T18</f>
        <v>0.9</v>
      </c>
      <c r="O13" s="25">
        <f t="shared" si="0"/>
        <v>0.90000000000000013</v>
      </c>
      <c r="P13" s="36"/>
      <c r="Q13" s="40"/>
      <c r="S13" s="61"/>
      <c r="T13" s="63"/>
    </row>
    <row r="14" spans="1:20" ht="18.75" thickBot="1">
      <c r="A14" s="50"/>
      <c r="B14" s="38"/>
      <c r="C14" s="6">
        <v>7</v>
      </c>
      <c r="D14" s="60" t="str">
        <f>HYPERLINK("#"&amp;ADDRESS(ROW($B199),1),'Class-10'!B19)</f>
        <v>Comp.</v>
      </c>
      <c r="E14" s="25">
        <f>'Class-1'!T19</f>
        <v>0.9</v>
      </c>
      <c r="F14" s="25">
        <f>'Class-2'!T19</f>
        <v>0.9</v>
      </c>
      <c r="G14" s="25">
        <f>'Class-3'!T19</f>
        <v>0.9</v>
      </c>
      <c r="H14" s="25">
        <f>'Class-4'!T19</f>
        <v>0.9</v>
      </c>
      <c r="I14" s="25">
        <f>'Class-5'!T19</f>
        <v>0.9</v>
      </c>
      <c r="J14" s="25">
        <f>'Class-6'!T19</f>
        <v>0.9</v>
      </c>
      <c r="K14" s="25">
        <f>'Class-7'!T19</f>
        <v>0.9</v>
      </c>
      <c r="L14" s="25">
        <f>'Class-8'!T19</f>
        <v>0.9</v>
      </c>
      <c r="M14" s="25">
        <f>'Class-9'!T19</f>
        <v>0.9</v>
      </c>
      <c r="N14" s="25">
        <f>'Class-10'!T19</f>
        <v>0.9</v>
      </c>
      <c r="O14" s="25">
        <f t="shared" si="0"/>
        <v>0.90000000000000013</v>
      </c>
      <c r="P14" s="36"/>
      <c r="Q14" s="40"/>
      <c r="S14" s="61"/>
      <c r="T14" s="63"/>
    </row>
    <row r="15" spans="1:20" ht="18.75" thickBot="1">
      <c r="A15" s="50"/>
      <c r="B15" s="38"/>
      <c r="C15" s="6">
        <v>8</v>
      </c>
      <c r="D15" s="60" t="str">
        <f>HYPERLINK("#"&amp;ADDRESS(ROW($B222),1),'Class-10'!B20)</f>
        <v>Drawing</v>
      </c>
      <c r="E15" s="25">
        <f>'Class-1'!T20</f>
        <v>0.9</v>
      </c>
      <c r="F15" s="25">
        <f>'Class-2'!T20</f>
        <v>0.9</v>
      </c>
      <c r="G15" s="25">
        <f>'Class-3'!T20</f>
        <v>0.9</v>
      </c>
      <c r="H15" s="25">
        <f>'Class-4'!T20</f>
        <v>0.9</v>
      </c>
      <c r="I15" s="25">
        <f>'Class-5'!T20</f>
        <v>0.9</v>
      </c>
      <c r="J15" s="25">
        <f>'Class-6'!T20</f>
        <v>0.9</v>
      </c>
      <c r="K15" s="25">
        <f>'Class-7'!T20</f>
        <v>0.9</v>
      </c>
      <c r="L15" s="25">
        <f>'Class-8'!T20</f>
        <v>0.9</v>
      </c>
      <c r="M15" s="25">
        <f>'Class-9'!T20</f>
        <v>0.9</v>
      </c>
      <c r="N15" s="25">
        <f>'Class-10'!T20</f>
        <v>0.9</v>
      </c>
      <c r="O15" s="25">
        <f t="shared" si="0"/>
        <v>0.90000000000000013</v>
      </c>
      <c r="P15" s="36"/>
      <c r="Q15" s="40"/>
      <c r="S15" s="61"/>
      <c r="T15" s="63"/>
    </row>
    <row r="16" spans="1:20" ht="18.75" thickBot="1">
      <c r="A16" s="50"/>
      <c r="B16" s="38"/>
      <c r="C16" s="6">
        <v>9</v>
      </c>
      <c r="D16" s="60" t="str">
        <f>HYPERLINK("#"&amp;ADDRESS(ROW($B244),1),'Class-10'!B21)</f>
        <v>Craft</v>
      </c>
      <c r="E16" s="25">
        <f>'Class-1'!T21</f>
        <v>0.9</v>
      </c>
      <c r="F16" s="25">
        <f>'Class-2'!T21</f>
        <v>0.9</v>
      </c>
      <c r="G16" s="25">
        <f>'Class-3'!T21</f>
        <v>0.9</v>
      </c>
      <c r="H16" s="25">
        <f>'Class-4'!T21</f>
        <v>0.9</v>
      </c>
      <c r="I16" s="25">
        <f>'Class-5'!T21</f>
        <v>0.9</v>
      </c>
      <c r="J16" s="25">
        <f>'Class-6'!T21</f>
        <v>0.9</v>
      </c>
      <c r="K16" s="25">
        <f>'Class-7'!T21</f>
        <v>0.9</v>
      </c>
      <c r="L16" s="25">
        <f>'Class-8'!T21</f>
        <v>0.9</v>
      </c>
      <c r="M16" s="25">
        <f>'Class-9'!T21</f>
        <v>0.9</v>
      </c>
      <c r="N16" s="25">
        <f>'Class-10'!T21</f>
        <v>0.9</v>
      </c>
      <c r="O16" s="25">
        <f t="shared" si="0"/>
        <v>0.90000000000000013</v>
      </c>
      <c r="P16" s="36"/>
      <c r="Q16" s="40"/>
      <c r="S16" s="61"/>
      <c r="T16" s="63"/>
    </row>
    <row r="17" spans="1:20" ht="18.75" thickBot="1">
      <c r="A17" s="50"/>
      <c r="B17" s="38"/>
      <c r="C17" s="6">
        <v>10</v>
      </c>
      <c r="D17" s="60" t="str">
        <f>HYPERLINK("#"&amp;ADDRESS(ROW($B267),1),'Class-10'!B22)</f>
        <v>P.T.</v>
      </c>
      <c r="E17" s="25">
        <f>'Class-1'!T22</f>
        <v>0.9</v>
      </c>
      <c r="F17" s="25">
        <f>'Class-2'!T22</f>
        <v>0.9</v>
      </c>
      <c r="G17" s="25">
        <f>'Class-3'!T22</f>
        <v>0.9</v>
      </c>
      <c r="H17" s="25">
        <f>'Class-4'!T22</f>
        <v>0.9</v>
      </c>
      <c r="I17" s="25">
        <f>'Class-5'!T22</f>
        <v>0.9</v>
      </c>
      <c r="J17" s="25">
        <f>'Class-6'!T22</f>
        <v>0.9</v>
      </c>
      <c r="K17" s="25">
        <f>'Class-7'!T22</f>
        <v>0.9</v>
      </c>
      <c r="L17" s="25">
        <f>'Class-8'!T22</f>
        <v>0.9</v>
      </c>
      <c r="M17" s="25">
        <f>'Class-9'!T22</f>
        <v>0.9</v>
      </c>
      <c r="N17" s="25">
        <f>'Class-10'!T22</f>
        <v>0.9</v>
      </c>
      <c r="O17" s="25">
        <f t="shared" si="0"/>
        <v>0.90000000000000013</v>
      </c>
      <c r="P17" s="36"/>
      <c r="Q17" s="40"/>
      <c r="S17" s="61"/>
      <c r="T17" s="63"/>
    </row>
    <row r="18" spans="1:20" ht="18.75" thickBot="1">
      <c r="A18" s="50"/>
      <c r="B18" s="38"/>
      <c r="C18" s="6">
        <v>11</v>
      </c>
      <c r="D18" s="60" t="str">
        <f>HYPERLINK("#"&amp;ADDRESS(ROW($B290),1),'Class-10'!B23)</f>
        <v>Sub-11</v>
      </c>
      <c r="E18" s="25" t="str">
        <f>'Class-1'!T23</f>
        <v/>
      </c>
      <c r="F18" s="25" t="str">
        <f>'Class-2'!T23</f>
        <v/>
      </c>
      <c r="G18" s="25" t="str">
        <f>'Class-3'!T23</f>
        <v/>
      </c>
      <c r="H18" s="25" t="str">
        <f>'Class-4'!T23</f>
        <v/>
      </c>
      <c r="I18" s="25" t="str">
        <f>'Class-5'!T23</f>
        <v/>
      </c>
      <c r="J18" s="25" t="str">
        <f>'Class-6'!T23</f>
        <v/>
      </c>
      <c r="K18" s="25" t="str">
        <f>'Class-7'!T23</f>
        <v/>
      </c>
      <c r="L18" s="25" t="str">
        <f>'Class-8'!T23</f>
        <v/>
      </c>
      <c r="M18" s="25" t="str">
        <f>'Class-9'!T23</f>
        <v/>
      </c>
      <c r="N18" s="25" t="str">
        <f>'Class-10'!T23</f>
        <v/>
      </c>
      <c r="O18" s="25" t="str">
        <f t="shared" si="0"/>
        <v/>
      </c>
      <c r="P18" s="36"/>
      <c r="Q18" s="40"/>
      <c r="S18" s="61"/>
      <c r="T18" s="63"/>
    </row>
    <row r="19" spans="1:20" ht="18.75" thickBot="1">
      <c r="A19" s="50"/>
      <c r="B19" s="38"/>
      <c r="C19" s="6">
        <v>12</v>
      </c>
      <c r="D19" s="60" t="str">
        <f>HYPERLINK("#"&amp;ADDRESS(ROW($B312),1),'Class-10'!B24)</f>
        <v>Sub-12</v>
      </c>
      <c r="E19" s="25" t="str">
        <f>'Class-1'!T24</f>
        <v/>
      </c>
      <c r="F19" s="25" t="str">
        <f>'Class-2'!T24</f>
        <v/>
      </c>
      <c r="G19" s="25" t="str">
        <f>'Class-3'!T24</f>
        <v/>
      </c>
      <c r="H19" s="25" t="str">
        <f>'Class-4'!T24</f>
        <v/>
      </c>
      <c r="I19" s="25" t="str">
        <f>'Class-5'!T24</f>
        <v/>
      </c>
      <c r="J19" s="25" t="str">
        <f>'Class-6'!T24</f>
        <v/>
      </c>
      <c r="K19" s="25" t="str">
        <f>'Class-7'!T24</f>
        <v/>
      </c>
      <c r="L19" s="25" t="str">
        <f>'Class-8'!T24</f>
        <v/>
      </c>
      <c r="M19" s="25" t="str">
        <f>'Class-9'!T24</f>
        <v/>
      </c>
      <c r="N19" s="25" t="str">
        <f>'Class-10'!T24</f>
        <v/>
      </c>
      <c r="O19" s="25" t="str">
        <f t="shared" si="0"/>
        <v/>
      </c>
      <c r="P19" s="36"/>
      <c r="Q19" s="40"/>
      <c r="S19" s="61"/>
      <c r="T19" s="63"/>
    </row>
    <row r="20" spans="1:20" ht="18.75" thickBot="1">
      <c r="A20" s="50"/>
      <c r="B20" s="38"/>
      <c r="C20" s="6">
        <v>13</v>
      </c>
      <c r="D20" s="60" t="str">
        <f>HYPERLINK("#"&amp;ADDRESS(ROW($B335),1),'Class-10'!B25)</f>
        <v>Sub-13</v>
      </c>
      <c r="E20" s="25" t="str">
        <f>'Class-1'!T25</f>
        <v/>
      </c>
      <c r="F20" s="25" t="str">
        <f>'Class-2'!T25</f>
        <v/>
      </c>
      <c r="G20" s="25" t="str">
        <f>'Class-3'!T25</f>
        <v/>
      </c>
      <c r="H20" s="25" t="str">
        <f>'Class-4'!T25</f>
        <v/>
      </c>
      <c r="I20" s="25" t="str">
        <f>'Class-5'!T25</f>
        <v/>
      </c>
      <c r="J20" s="25" t="str">
        <f>'Class-6'!T25</f>
        <v/>
      </c>
      <c r="K20" s="25" t="str">
        <f>'Class-7'!T25</f>
        <v/>
      </c>
      <c r="L20" s="25" t="str">
        <f>'Class-8'!T25</f>
        <v/>
      </c>
      <c r="M20" s="25" t="str">
        <f>'Class-9'!T25</f>
        <v/>
      </c>
      <c r="N20" s="25" t="str">
        <f>'Class-10'!T25</f>
        <v/>
      </c>
      <c r="O20" s="25" t="str">
        <f t="shared" si="0"/>
        <v/>
      </c>
      <c r="P20" s="36"/>
      <c r="Q20" s="40"/>
      <c r="S20" s="61"/>
      <c r="T20" s="63"/>
    </row>
    <row r="21" spans="1:20" ht="18.75" thickBot="1">
      <c r="A21" s="50"/>
      <c r="B21" s="38"/>
      <c r="C21" s="6">
        <v>14</v>
      </c>
      <c r="D21" s="60" t="str">
        <f>HYPERLINK("#"&amp;ADDRESS(ROW($B357),1),'Class-10'!B26)</f>
        <v>Sub-14</v>
      </c>
      <c r="E21" s="25" t="str">
        <f>'Class-1'!T26</f>
        <v/>
      </c>
      <c r="F21" s="25" t="str">
        <f>'Class-2'!T26</f>
        <v/>
      </c>
      <c r="G21" s="25" t="str">
        <f>'Class-3'!T26</f>
        <v/>
      </c>
      <c r="H21" s="25" t="str">
        <f>'Class-4'!T26</f>
        <v/>
      </c>
      <c r="I21" s="25" t="str">
        <f>'Class-5'!T26</f>
        <v/>
      </c>
      <c r="J21" s="25" t="str">
        <f>'Class-6'!T26</f>
        <v/>
      </c>
      <c r="K21" s="25" t="str">
        <f>'Class-7'!T26</f>
        <v/>
      </c>
      <c r="L21" s="25" t="str">
        <f>'Class-8'!T26</f>
        <v/>
      </c>
      <c r="M21" s="25" t="str">
        <f>'Class-9'!T26</f>
        <v/>
      </c>
      <c r="N21" s="25" t="str">
        <f>'Class-10'!T26</f>
        <v/>
      </c>
      <c r="O21" s="25" t="str">
        <f t="shared" si="0"/>
        <v/>
      </c>
      <c r="P21" s="36"/>
      <c r="Q21" s="40"/>
    </row>
    <row r="22" spans="1:20" ht="18.75" thickBot="1">
      <c r="A22" s="50"/>
      <c r="B22" s="38"/>
      <c r="C22" s="6">
        <v>15</v>
      </c>
      <c r="D22" s="60" t="str">
        <f>HYPERLINK("#"&amp;ADDRESS(ROW($B380),1),'Class-10'!B27)</f>
        <v>Sub-15</v>
      </c>
      <c r="E22" s="25" t="str">
        <f>'Class-1'!T27</f>
        <v/>
      </c>
      <c r="F22" s="25" t="str">
        <f>'Class-2'!T27</f>
        <v/>
      </c>
      <c r="G22" s="25" t="str">
        <f>'Class-3'!T27</f>
        <v/>
      </c>
      <c r="H22" s="25" t="str">
        <f>'Class-4'!T27</f>
        <v/>
      </c>
      <c r="I22" s="25" t="str">
        <f>'Class-5'!T27</f>
        <v/>
      </c>
      <c r="J22" s="25" t="str">
        <f>'Class-6'!T27</f>
        <v/>
      </c>
      <c r="K22" s="25" t="str">
        <f>'Class-7'!T27</f>
        <v/>
      </c>
      <c r="L22" s="25" t="str">
        <f>'Class-8'!T27</f>
        <v/>
      </c>
      <c r="M22" s="25" t="str">
        <f>'Class-9'!T27</f>
        <v/>
      </c>
      <c r="N22" s="25" t="str">
        <f>'Class-10'!T27</f>
        <v/>
      </c>
      <c r="O22" s="25" t="str">
        <f t="shared" si="0"/>
        <v/>
      </c>
      <c r="P22" s="36"/>
      <c r="Q22" s="40"/>
    </row>
    <row r="23" spans="1:20" ht="18.75" thickBot="1">
      <c r="A23" s="50"/>
      <c r="B23" s="38"/>
      <c r="C23" s="132" t="s">
        <v>78</v>
      </c>
      <c r="D23" s="133"/>
      <c r="E23" s="28">
        <f t="shared" ref="E23:O23" si="1">AVERAGE(E8:E22)</f>
        <v>0.90000000000000013</v>
      </c>
      <c r="F23" s="28">
        <f t="shared" si="1"/>
        <v>0.90000000000000013</v>
      </c>
      <c r="G23" s="28">
        <f t="shared" si="1"/>
        <v>0.90000000000000013</v>
      </c>
      <c r="H23" s="28">
        <f t="shared" si="1"/>
        <v>0.90000000000000013</v>
      </c>
      <c r="I23" s="28">
        <f t="shared" si="1"/>
        <v>0.90000000000000013</v>
      </c>
      <c r="J23" s="28">
        <f t="shared" si="1"/>
        <v>0.90000000000000013</v>
      </c>
      <c r="K23" s="28">
        <f t="shared" si="1"/>
        <v>0.90000000000000013</v>
      </c>
      <c r="L23" s="28">
        <f t="shared" si="1"/>
        <v>0.90000000000000013</v>
      </c>
      <c r="M23" s="28">
        <f t="shared" si="1"/>
        <v>0.90000000000000013</v>
      </c>
      <c r="N23" s="28">
        <f t="shared" si="1"/>
        <v>0.90000000000000013</v>
      </c>
      <c r="O23" s="28">
        <f t="shared" si="1"/>
        <v>0.90000000000000013</v>
      </c>
      <c r="P23" s="36"/>
      <c r="Q23" s="40"/>
    </row>
    <row r="24" spans="1:20" ht="18.75" thickBot="1">
      <c r="A24" s="40"/>
      <c r="B24" s="33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4"/>
      <c r="Q24" s="40"/>
    </row>
    <row r="25" spans="1:20" ht="18.75" thickBo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20" ht="29.25">
      <c r="A26" s="40"/>
      <c r="B26" s="31"/>
      <c r="C26" s="134" t="s">
        <v>98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32"/>
      <c r="Q26" s="40"/>
    </row>
    <row r="27" spans="1:20" ht="18.75" thickBot="1">
      <c r="A27" s="40"/>
      <c r="B27" s="3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36"/>
      <c r="Q27" s="40"/>
    </row>
    <row r="28" spans="1:20" ht="18.75" thickBot="1">
      <c r="A28" s="40"/>
      <c r="B28" s="37"/>
      <c r="C28" s="6" t="s">
        <v>31</v>
      </c>
      <c r="D28" s="4" t="s">
        <v>36</v>
      </c>
      <c r="E28" s="6" t="s">
        <v>67</v>
      </c>
      <c r="F28" s="6" t="s">
        <v>68</v>
      </c>
      <c r="G28" s="6" t="s">
        <v>69</v>
      </c>
      <c r="H28" s="6" t="s">
        <v>70</v>
      </c>
      <c r="I28" s="6" t="s">
        <v>71</v>
      </c>
      <c r="J28" s="6" t="s">
        <v>72</v>
      </c>
      <c r="K28" s="6" t="s">
        <v>73</v>
      </c>
      <c r="L28" s="6" t="s">
        <v>74</v>
      </c>
      <c r="M28" s="6" t="s">
        <v>75</v>
      </c>
      <c r="N28" s="6" t="s">
        <v>76</v>
      </c>
      <c r="O28" s="26"/>
      <c r="P28" s="36"/>
      <c r="Q28" s="40"/>
    </row>
    <row r="29" spans="1:20" ht="39" customHeight="1" thickBot="1">
      <c r="A29" s="40"/>
      <c r="B29" s="37"/>
      <c r="C29" s="6">
        <v>1</v>
      </c>
      <c r="D29" s="27" t="str">
        <f>'Class-10'!P5</f>
        <v>Discipline</v>
      </c>
      <c r="E29" s="13" t="str">
        <f>'Class-1'!S5</f>
        <v>A</v>
      </c>
      <c r="F29" s="13" t="str">
        <f>'Class-2'!S5</f>
        <v>A</v>
      </c>
      <c r="G29" s="13" t="str">
        <f>'Class-3'!S5</f>
        <v>A</v>
      </c>
      <c r="H29" s="13" t="str">
        <f>'Class-4'!S5</f>
        <v>A</v>
      </c>
      <c r="I29" s="13" t="str">
        <f>'Class-5'!S5</f>
        <v>A</v>
      </c>
      <c r="J29" s="13" t="str">
        <f>'Class-6'!S5</f>
        <v>A</v>
      </c>
      <c r="K29" s="13" t="str">
        <f>'Class-7'!S5</f>
        <v>A</v>
      </c>
      <c r="L29" s="13" t="str">
        <f>'Class-8'!S5</f>
        <v>A</v>
      </c>
      <c r="M29" s="13" t="str">
        <f>'Class-9'!S5</f>
        <v>A</v>
      </c>
      <c r="N29" s="13" t="str">
        <f>'Class-10'!S5</f>
        <v>A</v>
      </c>
      <c r="O29" s="26"/>
      <c r="P29" s="36"/>
      <c r="Q29" s="40"/>
    </row>
    <row r="30" spans="1:20" ht="39" customHeight="1" thickBot="1">
      <c r="A30" s="40"/>
      <c r="B30" s="37"/>
      <c r="C30" s="6">
        <v>2</v>
      </c>
      <c r="D30" s="27" t="str">
        <f>'Class-10'!P6</f>
        <v>Attribute-2</v>
      </c>
      <c r="E30" s="13" t="str">
        <f>'Class-1'!S6</f>
        <v>A</v>
      </c>
      <c r="F30" s="13" t="str">
        <f>'Class-2'!S6</f>
        <v>A</v>
      </c>
      <c r="G30" s="13" t="str">
        <f>'Class-3'!S6</f>
        <v>A</v>
      </c>
      <c r="H30" s="13" t="str">
        <f>'Class-4'!S6</f>
        <v>A</v>
      </c>
      <c r="I30" s="13" t="str">
        <f>'Class-5'!S6</f>
        <v>A</v>
      </c>
      <c r="J30" s="13" t="str">
        <f>'Class-6'!S6</f>
        <v>A</v>
      </c>
      <c r="K30" s="13" t="str">
        <f>'Class-7'!S6</f>
        <v>A</v>
      </c>
      <c r="L30" s="13" t="str">
        <f>'Class-8'!S6</f>
        <v>A</v>
      </c>
      <c r="M30" s="13" t="str">
        <f>'Class-9'!S6</f>
        <v>A</v>
      </c>
      <c r="N30" s="13" t="str">
        <f>'Class-10'!S6</f>
        <v>A</v>
      </c>
      <c r="O30" s="26"/>
      <c r="P30" s="36"/>
      <c r="Q30" s="40"/>
    </row>
    <row r="31" spans="1:20" ht="39" customHeight="1" thickBot="1">
      <c r="A31" s="40"/>
      <c r="B31" s="37"/>
      <c r="C31" s="6">
        <v>3</v>
      </c>
      <c r="D31" s="27" t="str">
        <f>'Class-10'!P7</f>
        <v>Attribute-3</v>
      </c>
      <c r="E31" s="13" t="str">
        <f>'Class-1'!S7</f>
        <v>A</v>
      </c>
      <c r="F31" s="13" t="str">
        <f>'Class-2'!S7</f>
        <v>A</v>
      </c>
      <c r="G31" s="13" t="str">
        <f>'Class-3'!S7</f>
        <v>A</v>
      </c>
      <c r="H31" s="13" t="str">
        <f>'Class-4'!S7</f>
        <v>A</v>
      </c>
      <c r="I31" s="13" t="str">
        <f>'Class-5'!S7</f>
        <v>A</v>
      </c>
      <c r="J31" s="13" t="str">
        <f>'Class-6'!S7</f>
        <v>A</v>
      </c>
      <c r="K31" s="13" t="str">
        <f>'Class-7'!S7</f>
        <v>A</v>
      </c>
      <c r="L31" s="13" t="str">
        <f>'Class-8'!S7</f>
        <v>A</v>
      </c>
      <c r="M31" s="13" t="str">
        <f>'Class-9'!S7</f>
        <v>A</v>
      </c>
      <c r="N31" s="13" t="str">
        <f>'Class-10'!S7</f>
        <v>A</v>
      </c>
      <c r="O31" s="26"/>
      <c r="P31" s="36"/>
      <c r="Q31" s="40"/>
    </row>
    <row r="32" spans="1:20" ht="39" customHeight="1" thickBot="1">
      <c r="A32" s="40"/>
      <c r="B32" s="37"/>
      <c r="C32" s="6">
        <v>4</v>
      </c>
      <c r="D32" s="27" t="str">
        <f>'Class-10'!P8</f>
        <v>Attribute-4</v>
      </c>
      <c r="E32" s="13" t="str">
        <f>'Class-1'!S8</f>
        <v>A</v>
      </c>
      <c r="F32" s="13" t="str">
        <f>'Class-2'!S8</f>
        <v>A</v>
      </c>
      <c r="G32" s="13" t="str">
        <f>'Class-3'!S8</f>
        <v>A</v>
      </c>
      <c r="H32" s="13" t="str">
        <f>'Class-4'!S8</f>
        <v>A</v>
      </c>
      <c r="I32" s="13" t="str">
        <f>'Class-5'!S8</f>
        <v>A</v>
      </c>
      <c r="J32" s="13" t="str">
        <f>'Class-6'!S8</f>
        <v>A</v>
      </c>
      <c r="K32" s="13" t="str">
        <f>'Class-7'!S8</f>
        <v>A</v>
      </c>
      <c r="L32" s="13" t="str">
        <f>'Class-8'!S8</f>
        <v>A</v>
      </c>
      <c r="M32" s="13" t="str">
        <f>'Class-9'!S8</f>
        <v>A</v>
      </c>
      <c r="N32" s="13" t="str">
        <f>'Class-10'!S8</f>
        <v>A</v>
      </c>
      <c r="O32" s="26"/>
      <c r="P32" s="36"/>
      <c r="Q32" s="40"/>
    </row>
    <row r="33" spans="1:17" ht="39" customHeight="1" thickBot="1">
      <c r="A33" s="40"/>
      <c r="B33" s="37"/>
      <c r="C33" s="6">
        <v>5</v>
      </c>
      <c r="D33" s="27" t="str">
        <f>'Class-10'!P9</f>
        <v>Attribute-5</v>
      </c>
      <c r="E33" s="13" t="str">
        <f>'Class-1'!S9</f>
        <v>A</v>
      </c>
      <c r="F33" s="13" t="str">
        <f>'Class-2'!S9</f>
        <v>A</v>
      </c>
      <c r="G33" s="13" t="str">
        <f>'Class-3'!S9</f>
        <v>A</v>
      </c>
      <c r="H33" s="13" t="str">
        <f>'Class-4'!S9</f>
        <v>A</v>
      </c>
      <c r="I33" s="13" t="str">
        <f>'Class-5'!S9</f>
        <v>A</v>
      </c>
      <c r="J33" s="13" t="str">
        <f>'Class-6'!S9</f>
        <v>A</v>
      </c>
      <c r="K33" s="13" t="str">
        <f>'Class-7'!S9</f>
        <v>A</v>
      </c>
      <c r="L33" s="13" t="str">
        <f>'Class-8'!S9</f>
        <v>A</v>
      </c>
      <c r="M33" s="13" t="str">
        <f>'Class-9'!S9</f>
        <v>A</v>
      </c>
      <c r="N33" s="13" t="str">
        <f>'Class-10'!S9</f>
        <v>A</v>
      </c>
      <c r="O33" s="26"/>
      <c r="P33" s="36"/>
      <c r="Q33" s="40"/>
    </row>
    <row r="34" spans="1:17" ht="18.75" thickBot="1">
      <c r="A34" s="40"/>
      <c r="B34" s="33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4"/>
      <c r="Q34" s="40"/>
    </row>
    <row r="35" spans="1:17" ht="18.75" thickBo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18" customHeight="1">
      <c r="A36" s="50"/>
      <c r="B36" s="41"/>
      <c r="C36" s="42"/>
      <c r="D36" s="113" t="s">
        <v>80</v>
      </c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42"/>
      <c r="P36" s="43"/>
      <c r="Q36" s="52"/>
    </row>
    <row r="37" spans="1:17" ht="18" customHeight="1">
      <c r="A37" s="52"/>
      <c r="B37" s="44"/>
      <c r="C37" s="45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45"/>
      <c r="P37" s="46"/>
      <c r="Q37" s="52"/>
    </row>
    <row r="38" spans="1:17" ht="18.75" thickBot="1">
      <c r="A38" s="40"/>
      <c r="B38" s="37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36"/>
      <c r="Q38" s="40"/>
    </row>
    <row r="39" spans="1:17" ht="18.75" thickBot="1">
      <c r="A39" s="40"/>
      <c r="B39" s="37"/>
      <c r="C39" s="26"/>
      <c r="D39" s="4" t="s">
        <v>1</v>
      </c>
      <c r="E39" s="6" t="s">
        <v>67</v>
      </c>
      <c r="F39" s="6" t="s">
        <v>68</v>
      </c>
      <c r="G39" s="6" t="s">
        <v>69</v>
      </c>
      <c r="H39" s="6" t="s">
        <v>70</v>
      </c>
      <c r="I39" s="6" t="s">
        <v>71</v>
      </c>
      <c r="J39" s="6" t="s">
        <v>72</v>
      </c>
      <c r="K39" s="6" t="s">
        <v>73</v>
      </c>
      <c r="L39" s="6" t="s">
        <v>74</v>
      </c>
      <c r="M39" s="6" t="s">
        <v>75</v>
      </c>
      <c r="N39" s="6" t="s">
        <v>76</v>
      </c>
      <c r="O39" s="26"/>
      <c r="P39" s="36"/>
      <c r="Q39" s="40"/>
    </row>
    <row r="40" spans="1:17" ht="18.75" thickBot="1">
      <c r="A40" s="40"/>
      <c r="B40" s="37"/>
      <c r="C40" s="26"/>
      <c r="D40" s="4" t="s">
        <v>81</v>
      </c>
      <c r="E40" s="14">
        <f t="shared" ref="E40:N40" si="2">E23</f>
        <v>0.90000000000000013</v>
      </c>
      <c r="F40" s="14">
        <f t="shared" si="2"/>
        <v>0.90000000000000013</v>
      </c>
      <c r="G40" s="14">
        <f t="shared" si="2"/>
        <v>0.90000000000000013</v>
      </c>
      <c r="H40" s="14">
        <f t="shared" si="2"/>
        <v>0.90000000000000013</v>
      </c>
      <c r="I40" s="14">
        <f t="shared" si="2"/>
        <v>0.90000000000000013</v>
      </c>
      <c r="J40" s="14">
        <f t="shared" si="2"/>
        <v>0.90000000000000013</v>
      </c>
      <c r="K40" s="14">
        <f t="shared" si="2"/>
        <v>0.90000000000000013</v>
      </c>
      <c r="L40" s="14">
        <f t="shared" si="2"/>
        <v>0.90000000000000013</v>
      </c>
      <c r="M40" s="14">
        <f t="shared" si="2"/>
        <v>0.90000000000000013</v>
      </c>
      <c r="N40" s="14">
        <f t="shared" si="2"/>
        <v>0.90000000000000013</v>
      </c>
      <c r="O40" s="26"/>
      <c r="P40" s="36"/>
      <c r="Q40" s="40"/>
    </row>
    <row r="41" spans="1:17">
      <c r="A41" s="40"/>
      <c r="B41" s="37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36"/>
      <c r="Q41" s="40"/>
    </row>
    <row r="42" spans="1:17">
      <c r="A42" s="40"/>
      <c r="B42" s="37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36"/>
      <c r="Q42" s="40"/>
    </row>
    <row r="43" spans="1:17">
      <c r="A43" s="40"/>
      <c r="B43" s="37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36"/>
      <c r="Q43" s="40"/>
    </row>
    <row r="44" spans="1:17">
      <c r="A44" s="40"/>
      <c r="B44" s="37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36"/>
      <c r="Q44" s="40"/>
    </row>
    <row r="45" spans="1:17">
      <c r="A45" s="40"/>
      <c r="B45" s="37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36"/>
      <c r="Q45" s="40"/>
    </row>
    <row r="46" spans="1:17">
      <c r="A46" s="40"/>
      <c r="B46" s="37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36"/>
      <c r="Q46" s="40"/>
    </row>
    <row r="47" spans="1:17">
      <c r="A47" s="40"/>
      <c r="B47" s="37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36"/>
      <c r="Q47" s="40"/>
    </row>
    <row r="48" spans="1:17">
      <c r="A48" s="40"/>
      <c r="B48" s="37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36"/>
      <c r="Q48" s="40"/>
    </row>
    <row r="49" spans="1:17">
      <c r="A49" s="40"/>
      <c r="B49" s="37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36"/>
      <c r="Q49" s="40"/>
    </row>
    <row r="50" spans="1:17">
      <c r="A50" s="40"/>
      <c r="B50" s="3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36"/>
      <c r="Q50" s="40"/>
    </row>
    <row r="51" spans="1:17">
      <c r="A51" s="40"/>
      <c r="B51" s="37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36"/>
      <c r="Q51" s="40"/>
    </row>
    <row r="52" spans="1:17">
      <c r="A52" s="40"/>
      <c r="B52" s="37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36"/>
      <c r="Q52" s="40"/>
    </row>
    <row r="53" spans="1:17">
      <c r="A53" s="40"/>
      <c r="B53" s="37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36"/>
      <c r="Q53" s="40"/>
    </row>
    <row r="54" spans="1:17" ht="18.75" thickBot="1">
      <c r="A54" s="40"/>
      <c r="B54" s="37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36"/>
      <c r="Q54" s="40"/>
    </row>
    <row r="55" spans="1:17" ht="17.45" customHeight="1">
      <c r="A55" s="40"/>
      <c r="B55" s="37"/>
      <c r="C55" s="26"/>
      <c r="D55" s="26"/>
      <c r="E55" s="122" t="s">
        <v>80</v>
      </c>
      <c r="F55" s="123"/>
      <c r="G55" s="123"/>
      <c r="H55" s="123"/>
      <c r="I55" s="123"/>
      <c r="J55" s="123"/>
      <c r="K55" s="123"/>
      <c r="L55" s="130"/>
      <c r="M55" s="26"/>
      <c r="N55" s="26"/>
      <c r="O55" s="26"/>
      <c r="P55" s="36"/>
      <c r="Q55" s="40"/>
    </row>
    <row r="56" spans="1:17" ht="18" customHeight="1" thickBot="1">
      <c r="A56" s="40"/>
      <c r="B56" s="37"/>
      <c r="C56" s="26"/>
      <c r="D56" s="26"/>
      <c r="E56" s="124"/>
      <c r="F56" s="125"/>
      <c r="G56" s="125"/>
      <c r="H56" s="125"/>
      <c r="I56" s="125"/>
      <c r="J56" s="125"/>
      <c r="K56" s="125"/>
      <c r="L56" s="131"/>
      <c r="M56" s="26"/>
      <c r="N56" s="26"/>
      <c r="O56" s="26"/>
      <c r="P56" s="36"/>
      <c r="Q56" s="40"/>
    </row>
    <row r="57" spans="1:17" ht="18.75" thickBot="1">
      <c r="A57" s="40"/>
      <c r="B57" s="33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4"/>
      <c r="Q57" s="40"/>
    </row>
    <row r="58" spans="1:17" ht="18.75" thickBo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24.95" customHeight="1">
      <c r="A59" s="50"/>
      <c r="B59" s="112" t="s">
        <v>83</v>
      </c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4"/>
      <c r="Q59" s="52"/>
    </row>
    <row r="60" spans="1:17" ht="24.95" customHeight="1" thickBot="1">
      <c r="A60" s="52"/>
      <c r="B60" s="115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7"/>
      <c r="Q60" s="52"/>
    </row>
    <row r="61" spans="1:17" ht="18.75" thickBot="1">
      <c r="A61" s="50"/>
      <c r="B61" s="38"/>
      <c r="C61" s="6" t="s">
        <v>31</v>
      </c>
      <c r="D61" s="4" t="s">
        <v>36</v>
      </c>
      <c r="E61" s="6" t="s">
        <v>67</v>
      </c>
      <c r="F61" s="6" t="s">
        <v>68</v>
      </c>
      <c r="G61" s="6" t="s">
        <v>69</v>
      </c>
      <c r="H61" s="6" t="s">
        <v>70</v>
      </c>
      <c r="I61" s="6" t="s">
        <v>71</v>
      </c>
      <c r="J61" s="6" t="s">
        <v>72</v>
      </c>
      <c r="K61" s="6" t="s">
        <v>73</v>
      </c>
      <c r="L61" s="6" t="s">
        <v>74</v>
      </c>
      <c r="M61" s="6" t="s">
        <v>75</v>
      </c>
      <c r="N61" s="6" t="s">
        <v>76</v>
      </c>
      <c r="O61" s="26"/>
      <c r="P61" s="36"/>
      <c r="Q61" s="40"/>
    </row>
    <row r="62" spans="1:17" ht="18.75" thickBot="1">
      <c r="A62" s="50"/>
      <c r="B62" s="38"/>
      <c r="C62" s="6">
        <f t="shared" ref="C62:N62" si="3">C8</f>
        <v>1</v>
      </c>
      <c r="D62" s="27" t="str">
        <f t="shared" si="3"/>
        <v>Lang-1</v>
      </c>
      <c r="E62" s="25">
        <f t="shared" si="3"/>
        <v>0.9</v>
      </c>
      <c r="F62" s="25">
        <f t="shared" si="3"/>
        <v>0.9</v>
      </c>
      <c r="G62" s="25">
        <f t="shared" si="3"/>
        <v>0.9</v>
      </c>
      <c r="H62" s="25">
        <f t="shared" si="3"/>
        <v>0.9</v>
      </c>
      <c r="I62" s="25">
        <f t="shared" si="3"/>
        <v>0.9</v>
      </c>
      <c r="J62" s="25">
        <f t="shared" si="3"/>
        <v>0.9</v>
      </c>
      <c r="K62" s="25">
        <f t="shared" si="3"/>
        <v>0.9</v>
      </c>
      <c r="L62" s="25">
        <f t="shared" si="3"/>
        <v>0.9</v>
      </c>
      <c r="M62" s="25">
        <f t="shared" si="3"/>
        <v>0.9</v>
      </c>
      <c r="N62" s="25">
        <f t="shared" si="3"/>
        <v>0.9</v>
      </c>
      <c r="O62" s="26"/>
      <c r="P62" s="36"/>
      <c r="Q62" s="40"/>
    </row>
    <row r="63" spans="1:17">
      <c r="A63" s="50"/>
      <c r="B63" s="38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8"/>
      <c r="Q63" s="50"/>
    </row>
    <row r="64" spans="1:17">
      <c r="A64" s="50"/>
      <c r="B64" s="38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8"/>
      <c r="Q64" s="50"/>
    </row>
    <row r="65" spans="1:17">
      <c r="A65" s="50"/>
      <c r="B65" s="38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8"/>
      <c r="Q65" s="50"/>
    </row>
    <row r="66" spans="1:17">
      <c r="A66" s="50"/>
      <c r="B66" s="38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8"/>
      <c r="Q66" s="50"/>
    </row>
    <row r="67" spans="1:17">
      <c r="A67" s="50"/>
      <c r="B67" s="38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8"/>
      <c r="Q67" s="50"/>
    </row>
    <row r="68" spans="1:17">
      <c r="A68" s="50"/>
      <c r="B68" s="38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8"/>
      <c r="Q68" s="50"/>
    </row>
    <row r="69" spans="1:17">
      <c r="A69" s="50"/>
      <c r="B69" s="38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8"/>
      <c r="Q69" s="50"/>
    </row>
    <row r="70" spans="1:17">
      <c r="A70" s="50"/>
      <c r="B70" s="38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8"/>
      <c r="Q70" s="50"/>
    </row>
    <row r="71" spans="1:17">
      <c r="A71" s="50"/>
      <c r="B71" s="38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8"/>
      <c r="Q71" s="50"/>
    </row>
    <row r="72" spans="1:17">
      <c r="A72" s="50"/>
      <c r="B72" s="38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8"/>
      <c r="Q72" s="50"/>
    </row>
    <row r="73" spans="1:17">
      <c r="A73" s="50"/>
      <c r="B73" s="38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8"/>
      <c r="Q73" s="50"/>
    </row>
    <row r="74" spans="1:17">
      <c r="A74" s="50"/>
      <c r="B74" s="38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8"/>
      <c r="Q74" s="50"/>
    </row>
    <row r="75" spans="1:17">
      <c r="A75" s="50"/>
      <c r="B75" s="38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8"/>
      <c r="Q75" s="50"/>
    </row>
    <row r="76" spans="1:17">
      <c r="A76" s="50"/>
      <c r="B76" s="38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8"/>
      <c r="Q76" s="50"/>
    </row>
    <row r="77" spans="1:17" ht="18.75" thickBot="1">
      <c r="A77" s="50"/>
      <c r="B77" s="38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8"/>
      <c r="Q77" s="50"/>
    </row>
    <row r="78" spans="1:17">
      <c r="A78" s="50"/>
      <c r="B78" s="38"/>
      <c r="C78" s="47"/>
      <c r="D78" s="47"/>
      <c r="E78" s="47"/>
      <c r="F78" s="122" t="s">
        <v>77</v>
      </c>
      <c r="G78" s="123"/>
      <c r="H78" s="123"/>
      <c r="I78" s="123"/>
      <c r="J78" s="126" t="str">
        <f>D62</f>
        <v>Lang-1</v>
      </c>
      <c r="K78" s="127"/>
      <c r="L78" s="47"/>
      <c r="M78" s="47"/>
      <c r="N78" s="47"/>
      <c r="O78" s="47"/>
      <c r="P78" s="48"/>
      <c r="Q78" s="50"/>
    </row>
    <row r="79" spans="1:17" ht="18.75" thickBot="1">
      <c r="A79" s="50"/>
      <c r="B79" s="29"/>
      <c r="C79" s="49"/>
      <c r="D79" s="49"/>
      <c r="E79" s="49"/>
      <c r="F79" s="124"/>
      <c r="G79" s="125"/>
      <c r="H79" s="125"/>
      <c r="I79" s="125"/>
      <c r="J79" s="128"/>
      <c r="K79" s="129"/>
      <c r="L79" s="49"/>
      <c r="M79" s="49"/>
      <c r="N79" s="49"/>
      <c r="O79" s="49"/>
      <c r="P79" s="30"/>
      <c r="Q79" s="50"/>
    </row>
    <row r="80" spans="1:17" ht="18.75" thickBo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1:17" ht="18" customHeight="1">
      <c r="A81" s="50"/>
      <c r="B81" s="112" t="s">
        <v>82</v>
      </c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4"/>
      <c r="Q81" s="52"/>
    </row>
    <row r="82" spans="1:17" ht="18.75" customHeight="1" thickBot="1">
      <c r="A82" s="52"/>
      <c r="B82" s="115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7"/>
      <c r="Q82" s="52"/>
    </row>
    <row r="83" spans="1:17" ht="18.75" thickBot="1">
      <c r="A83" s="50"/>
      <c r="B83" s="38"/>
      <c r="C83" s="6" t="s">
        <v>31</v>
      </c>
      <c r="D83" s="4" t="s">
        <v>36</v>
      </c>
      <c r="E83" s="6" t="s">
        <v>37</v>
      </c>
      <c r="F83" s="6" t="s">
        <v>38</v>
      </c>
      <c r="G83" s="6" t="s">
        <v>39</v>
      </c>
      <c r="H83" s="6" t="s">
        <v>40</v>
      </c>
      <c r="I83" s="6" t="s">
        <v>41</v>
      </c>
      <c r="J83" s="6" t="s">
        <v>42</v>
      </c>
      <c r="K83" s="6" t="s">
        <v>43</v>
      </c>
      <c r="L83" s="6" t="s">
        <v>44</v>
      </c>
      <c r="M83" s="6" t="s">
        <v>45</v>
      </c>
      <c r="N83" s="6" t="s">
        <v>46</v>
      </c>
      <c r="O83" s="47"/>
      <c r="P83" s="48"/>
      <c r="Q83" s="50"/>
    </row>
    <row r="84" spans="1:17" ht="18.75" thickBot="1">
      <c r="A84" s="50"/>
      <c r="B84" s="38"/>
      <c r="C84" s="6">
        <f t="shared" ref="C84:N84" si="4">C9</f>
        <v>2</v>
      </c>
      <c r="D84" s="27" t="str">
        <f t="shared" si="4"/>
        <v>Lang-2</v>
      </c>
      <c r="E84" s="25">
        <f t="shared" si="4"/>
        <v>0.9</v>
      </c>
      <c r="F84" s="25">
        <f t="shared" si="4"/>
        <v>0.9</v>
      </c>
      <c r="G84" s="25">
        <f t="shared" si="4"/>
        <v>0.9</v>
      </c>
      <c r="H84" s="25">
        <f t="shared" si="4"/>
        <v>0.9</v>
      </c>
      <c r="I84" s="25">
        <f t="shared" si="4"/>
        <v>0.9</v>
      </c>
      <c r="J84" s="25">
        <f t="shared" si="4"/>
        <v>0.9</v>
      </c>
      <c r="K84" s="25">
        <f t="shared" si="4"/>
        <v>0.9</v>
      </c>
      <c r="L84" s="25">
        <f t="shared" si="4"/>
        <v>0.9</v>
      </c>
      <c r="M84" s="25">
        <f t="shared" si="4"/>
        <v>0.9</v>
      </c>
      <c r="N84" s="25">
        <f t="shared" si="4"/>
        <v>0.9</v>
      </c>
      <c r="O84" s="47"/>
      <c r="P84" s="48"/>
      <c r="Q84" s="50"/>
    </row>
    <row r="85" spans="1:17">
      <c r="A85" s="50"/>
      <c r="B85" s="38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8"/>
      <c r="Q85" s="50"/>
    </row>
    <row r="86" spans="1:17">
      <c r="A86" s="50"/>
      <c r="B86" s="38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8"/>
      <c r="Q86" s="50"/>
    </row>
    <row r="87" spans="1:17">
      <c r="A87" s="50"/>
      <c r="B87" s="38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8"/>
      <c r="Q87" s="50"/>
    </row>
    <row r="88" spans="1:17">
      <c r="A88" s="50"/>
      <c r="B88" s="38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8"/>
      <c r="Q88" s="50"/>
    </row>
    <row r="89" spans="1:17">
      <c r="A89" s="50"/>
      <c r="B89" s="38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8"/>
      <c r="Q89" s="50"/>
    </row>
    <row r="90" spans="1:17">
      <c r="A90" s="50"/>
      <c r="B90" s="38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8"/>
      <c r="Q90" s="50"/>
    </row>
    <row r="91" spans="1:17">
      <c r="A91" s="50"/>
      <c r="B91" s="38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8"/>
      <c r="Q91" s="50"/>
    </row>
    <row r="92" spans="1:17">
      <c r="A92" s="50"/>
      <c r="B92" s="38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8"/>
      <c r="Q92" s="50"/>
    </row>
    <row r="93" spans="1:17">
      <c r="A93" s="50"/>
      <c r="B93" s="38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8"/>
      <c r="Q93" s="50"/>
    </row>
    <row r="94" spans="1:17">
      <c r="A94" s="50"/>
      <c r="B94" s="38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8"/>
      <c r="Q94" s="50"/>
    </row>
    <row r="95" spans="1:17">
      <c r="A95" s="50"/>
      <c r="B95" s="38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8"/>
      <c r="Q95" s="50"/>
    </row>
    <row r="96" spans="1:17">
      <c r="A96" s="50"/>
      <c r="B96" s="38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8"/>
      <c r="Q96" s="50"/>
    </row>
    <row r="97" spans="1:17">
      <c r="A97" s="50"/>
      <c r="B97" s="38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8"/>
      <c r="Q97" s="50"/>
    </row>
    <row r="98" spans="1:17">
      <c r="A98" s="50"/>
      <c r="B98" s="38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8"/>
      <c r="Q98" s="50"/>
    </row>
    <row r="99" spans="1:17">
      <c r="A99" s="50"/>
      <c r="B99" s="38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8"/>
      <c r="Q99" s="50"/>
    </row>
    <row r="100" spans="1:17" ht="18.75" thickBot="1">
      <c r="A100" s="50"/>
      <c r="B100" s="38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8"/>
      <c r="Q100" s="50"/>
    </row>
    <row r="101" spans="1:17">
      <c r="A101" s="50"/>
      <c r="B101" s="38"/>
      <c r="C101" s="47"/>
      <c r="D101" s="47"/>
      <c r="E101" s="47"/>
      <c r="F101" s="122" t="s">
        <v>77</v>
      </c>
      <c r="G101" s="123"/>
      <c r="H101" s="123"/>
      <c r="I101" s="123"/>
      <c r="J101" s="126" t="str">
        <f>D84</f>
        <v>Lang-2</v>
      </c>
      <c r="K101" s="127"/>
      <c r="L101" s="47"/>
      <c r="M101" s="47"/>
      <c r="N101" s="47"/>
      <c r="O101" s="47"/>
      <c r="P101" s="48"/>
      <c r="Q101" s="50"/>
    </row>
    <row r="102" spans="1:17" ht="18.75" thickBot="1">
      <c r="A102" s="50"/>
      <c r="B102" s="29"/>
      <c r="C102" s="49"/>
      <c r="D102" s="49"/>
      <c r="E102" s="49"/>
      <c r="F102" s="124"/>
      <c r="G102" s="125"/>
      <c r="H102" s="125"/>
      <c r="I102" s="125"/>
      <c r="J102" s="128"/>
      <c r="K102" s="129"/>
      <c r="L102" s="49"/>
      <c r="M102" s="49"/>
      <c r="N102" s="49"/>
      <c r="O102" s="49"/>
      <c r="P102" s="30"/>
      <c r="Q102" s="50"/>
    </row>
    <row r="103" spans="1:17" ht="18.75" thickBot="1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</row>
    <row r="104" spans="1:17" ht="18" customHeight="1">
      <c r="A104" s="50"/>
      <c r="B104" s="112" t="s">
        <v>84</v>
      </c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4"/>
      <c r="Q104" s="52"/>
    </row>
    <row r="105" spans="1:17" ht="18.75" customHeight="1" thickBot="1">
      <c r="A105" s="52"/>
      <c r="B105" s="115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7"/>
      <c r="Q105" s="52"/>
    </row>
    <row r="106" spans="1:17" ht="18.75" thickBot="1">
      <c r="A106" s="50"/>
      <c r="B106" s="38"/>
      <c r="C106" s="6" t="s">
        <v>31</v>
      </c>
      <c r="D106" s="4" t="s">
        <v>36</v>
      </c>
      <c r="E106" s="6" t="s">
        <v>67</v>
      </c>
      <c r="F106" s="6" t="s">
        <v>68</v>
      </c>
      <c r="G106" s="6" t="s">
        <v>69</v>
      </c>
      <c r="H106" s="6" t="s">
        <v>70</v>
      </c>
      <c r="I106" s="6" t="s">
        <v>71</v>
      </c>
      <c r="J106" s="6" t="s">
        <v>72</v>
      </c>
      <c r="K106" s="6" t="s">
        <v>73</v>
      </c>
      <c r="L106" s="6" t="s">
        <v>74</v>
      </c>
      <c r="M106" s="6" t="s">
        <v>75</v>
      </c>
      <c r="N106" s="6" t="s">
        <v>76</v>
      </c>
      <c r="O106" s="26"/>
      <c r="P106" s="36"/>
      <c r="Q106" s="40"/>
    </row>
    <row r="107" spans="1:17" ht="18.75" thickBot="1">
      <c r="A107" s="50"/>
      <c r="B107" s="38"/>
      <c r="C107" s="6">
        <f>C10</f>
        <v>3</v>
      </c>
      <c r="D107" s="27" t="str">
        <f>D10</f>
        <v>Lang-3</v>
      </c>
      <c r="E107" s="25">
        <f>E10</f>
        <v>0.9</v>
      </c>
      <c r="F107" s="25">
        <f t="shared" ref="F107:N107" si="5">F10</f>
        <v>0.9</v>
      </c>
      <c r="G107" s="25">
        <f t="shared" si="5"/>
        <v>0.9</v>
      </c>
      <c r="H107" s="25">
        <f t="shared" si="5"/>
        <v>0.9</v>
      </c>
      <c r="I107" s="25">
        <f t="shared" si="5"/>
        <v>0.9</v>
      </c>
      <c r="J107" s="25">
        <f t="shared" si="5"/>
        <v>0.9</v>
      </c>
      <c r="K107" s="25">
        <f t="shared" si="5"/>
        <v>0.9</v>
      </c>
      <c r="L107" s="25">
        <f t="shared" si="5"/>
        <v>0.9</v>
      </c>
      <c r="M107" s="25">
        <f t="shared" si="5"/>
        <v>0.9</v>
      </c>
      <c r="N107" s="25">
        <f t="shared" si="5"/>
        <v>0.9</v>
      </c>
      <c r="O107" s="26"/>
      <c r="P107" s="36"/>
      <c r="Q107" s="40"/>
    </row>
    <row r="108" spans="1:17">
      <c r="A108" s="50"/>
      <c r="B108" s="38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8"/>
      <c r="Q108" s="50"/>
    </row>
    <row r="109" spans="1:17">
      <c r="A109" s="50"/>
      <c r="B109" s="38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8"/>
      <c r="Q109" s="50"/>
    </row>
    <row r="110" spans="1:17">
      <c r="A110" s="50"/>
      <c r="B110" s="38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8"/>
      <c r="Q110" s="50"/>
    </row>
    <row r="111" spans="1:17">
      <c r="A111" s="50"/>
      <c r="B111" s="38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8"/>
      <c r="Q111" s="50"/>
    </row>
    <row r="112" spans="1:17">
      <c r="A112" s="50"/>
      <c r="B112" s="38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8"/>
      <c r="Q112" s="50"/>
    </row>
    <row r="113" spans="1:17">
      <c r="A113" s="50"/>
      <c r="B113" s="38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8"/>
      <c r="Q113" s="50"/>
    </row>
    <row r="114" spans="1:17">
      <c r="A114" s="50"/>
      <c r="B114" s="38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8"/>
      <c r="Q114" s="50"/>
    </row>
    <row r="115" spans="1:17">
      <c r="A115" s="50"/>
      <c r="B115" s="38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8"/>
      <c r="Q115" s="50"/>
    </row>
    <row r="116" spans="1:17">
      <c r="A116" s="50"/>
      <c r="B116" s="38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8"/>
      <c r="Q116" s="50"/>
    </row>
    <row r="117" spans="1:17">
      <c r="A117" s="50"/>
      <c r="B117" s="38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8"/>
      <c r="Q117" s="50"/>
    </row>
    <row r="118" spans="1:17">
      <c r="A118" s="50"/>
      <c r="B118" s="38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8"/>
      <c r="Q118" s="50"/>
    </row>
    <row r="119" spans="1:17">
      <c r="A119" s="50"/>
      <c r="B119" s="38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8"/>
      <c r="Q119" s="50"/>
    </row>
    <row r="120" spans="1:17">
      <c r="A120" s="50"/>
      <c r="B120" s="38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8"/>
      <c r="Q120" s="50"/>
    </row>
    <row r="121" spans="1:17">
      <c r="A121" s="50"/>
      <c r="B121" s="38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8"/>
      <c r="Q121" s="50"/>
    </row>
    <row r="122" spans="1:17" ht="18.75" thickBot="1">
      <c r="A122" s="50"/>
      <c r="B122" s="38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8"/>
      <c r="Q122" s="50"/>
    </row>
    <row r="123" spans="1:17">
      <c r="A123" s="50"/>
      <c r="B123" s="38"/>
      <c r="C123" s="47"/>
      <c r="D123" s="47"/>
      <c r="E123" s="47"/>
      <c r="F123" s="122" t="s">
        <v>77</v>
      </c>
      <c r="G123" s="123"/>
      <c r="H123" s="123"/>
      <c r="I123" s="123"/>
      <c r="J123" s="126" t="str">
        <f>D107</f>
        <v>Lang-3</v>
      </c>
      <c r="K123" s="127"/>
      <c r="L123" s="47"/>
      <c r="M123" s="47"/>
      <c r="N123" s="47"/>
      <c r="O123" s="47"/>
      <c r="P123" s="48"/>
      <c r="Q123" s="50"/>
    </row>
    <row r="124" spans="1:17" ht="18.75" thickBot="1">
      <c r="A124" s="50"/>
      <c r="B124" s="29"/>
      <c r="C124" s="49"/>
      <c r="D124" s="49"/>
      <c r="E124" s="49"/>
      <c r="F124" s="124"/>
      <c r="G124" s="125"/>
      <c r="H124" s="125"/>
      <c r="I124" s="125"/>
      <c r="J124" s="128"/>
      <c r="K124" s="129"/>
      <c r="L124" s="49"/>
      <c r="M124" s="49"/>
      <c r="N124" s="49"/>
      <c r="O124" s="49"/>
      <c r="P124" s="30"/>
      <c r="Q124" s="50"/>
    </row>
    <row r="125" spans="1:17" ht="18.75" thickBot="1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</row>
    <row r="126" spans="1:17" ht="18" customHeight="1">
      <c r="A126" s="50"/>
      <c r="B126" s="112" t="s">
        <v>85</v>
      </c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4"/>
      <c r="Q126" s="52"/>
    </row>
    <row r="127" spans="1:17" ht="18.75" customHeight="1" thickBot="1">
      <c r="A127" s="52"/>
      <c r="B127" s="115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7"/>
      <c r="Q127" s="52"/>
    </row>
    <row r="128" spans="1:17" ht="18.75" thickBot="1">
      <c r="A128" s="50"/>
      <c r="B128" s="38"/>
      <c r="C128" s="6" t="s">
        <v>31</v>
      </c>
      <c r="D128" s="4" t="s">
        <v>36</v>
      </c>
      <c r="E128" s="6" t="s">
        <v>37</v>
      </c>
      <c r="F128" s="6" t="s">
        <v>38</v>
      </c>
      <c r="G128" s="6" t="s">
        <v>39</v>
      </c>
      <c r="H128" s="6" t="s">
        <v>40</v>
      </c>
      <c r="I128" s="6" t="s">
        <v>41</v>
      </c>
      <c r="J128" s="6" t="s">
        <v>42</v>
      </c>
      <c r="K128" s="6" t="s">
        <v>43</v>
      </c>
      <c r="L128" s="6" t="s">
        <v>44</v>
      </c>
      <c r="M128" s="6" t="s">
        <v>45</v>
      </c>
      <c r="N128" s="6" t="s">
        <v>46</v>
      </c>
      <c r="O128" s="47"/>
      <c r="P128" s="48"/>
      <c r="Q128" s="50"/>
    </row>
    <row r="129" spans="1:17" ht="18.75" thickBot="1">
      <c r="A129" s="50"/>
      <c r="B129" s="38"/>
      <c r="C129" s="6">
        <f>C11</f>
        <v>4</v>
      </c>
      <c r="D129" s="27" t="str">
        <f>D11</f>
        <v>Math</v>
      </c>
      <c r="E129" s="25">
        <f>E11</f>
        <v>0.9</v>
      </c>
      <c r="F129" s="25">
        <f t="shared" ref="F129:N129" si="6">F11</f>
        <v>0.9</v>
      </c>
      <c r="G129" s="25">
        <f t="shared" si="6"/>
        <v>0.9</v>
      </c>
      <c r="H129" s="25">
        <f t="shared" si="6"/>
        <v>0.9</v>
      </c>
      <c r="I129" s="25">
        <f t="shared" si="6"/>
        <v>0.9</v>
      </c>
      <c r="J129" s="25">
        <f t="shared" si="6"/>
        <v>0.9</v>
      </c>
      <c r="K129" s="25">
        <f t="shared" si="6"/>
        <v>0.9</v>
      </c>
      <c r="L129" s="25">
        <f t="shared" si="6"/>
        <v>0.9</v>
      </c>
      <c r="M129" s="25">
        <f t="shared" si="6"/>
        <v>0.9</v>
      </c>
      <c r="N129" s="25">
        <f t="shared" si="6"/>
        <v>0.9</v>
      </c>
      <c r="O129" s="47"/>
      <c r="P129" s="48"/>
      <c r="Q129" s="50"/>
    </row>
    <row r="130" spans="1:17">
      <c r="A130" s="50"/>
      <c r="B130" s="38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8"/>
      <c r="Q130" s="50"/>
    </row>
    <row r="131" spans="1:17">
      <c r="A131" s="50"/>
      <c r="B131" s="38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8"/>
      <c r="Q131" s="50"/>
    </row>
    <row r="132" spans="1:17">
      <c r="A132" s="50"/>
      <c r="B132" s="38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8"/>
      <c r="Q132" s="50"/>
    </row>
    <row r="133" spans="1:17">
      <c r="A133" s="50"/>
      <c r="B133" s="38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8"/>
      <c r="Q133" s="50"/>
    </row>
    <row r="134" spans="1:17">
      <c r="A134" s="50"/>
      <c r="B134" s="38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8"/>
      <c r="Q134" s="50"/>
    </row>
    <row r="135" spans="1:17">
      <c r="A135" s="50"/>
      <c r="B135" s="38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8"/>
      <c r="Q135" s="50"/>
    </row>
    <row r="136" spans="1:17">
      <c r="A136" s="50"/>
      <c r="B136" s="38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8"/>
      <c r="Q136" s="50"/>
    </row>
    <row r="137" spans="1:17">
      <c r="A137" s="50"/>
      <c r="B137" s="38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8"/>
      <c r="Q137" s="50"/>
    </row>
    <row r="138" spans="1:17">
      <c r="A138" s="50"/>
      <c r="B138" s="38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8"/>
      <c r="Q138" s="50"/>
    </row>
    <row r="139" spans="1:17">
      <c r="A139" s="50"/>
      <c r="B139" s="38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8"/>
      <c r="Q139" s="50"/>
    </row>
    <row r="140" spans="1:17">
      <c r="A140" s="50"/>
      <c r="B140" s="38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8"/>
      <c r="Q140" s="50"/>
    </row>
    <row r="141" spans="1:17">
      <c r="A141" s="50"/>
      <c r="B141" s="38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8"/>
      <c r="Q141" s="50"/>
    </row>
    <row r="142" spans="1:17">
      <c r="A142" s="50"/>
      <c r="B142" s="38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8"/>
      <c r="Q142" s="50"/>
    </row>
    <row r="143" spans="1:17">
      <c r="A143" s="50"/>
      <c r="B143" s="38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8"/>
      <c r="Q143" s="50"/>
    </row>
    <row r="144" spans="1:17">
      <c r="A144" s="50"/>
      <c r="B144" s="38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8"/>
      <c r="Q144" s="50"/>
    </row>
    <row r="145" spans="1:17" ht="18.75" thickBot="1">
      <c r="A145" s="50"/>
      <c r="B145" s="38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8"/>
      <c r="Q145" s="50"/>
    </row>
    <row r="146" spans="1:17">
      <c r="A146" s="50"/>
      <c r="B146" s="38"/>
      <c r="C146" s="47"/>
      <c r="D146" s="47"/>
      <c r="E146" s="47"/>
      <c r="F146" s="122" t="s">
        <v>77</v>
      </c>
      <c r="G146" s="123"/>
      <c r="H146" s="123"/>
      <c r="I146" s="123"/>
      <c r="J146" s="126" t="str">
        <f>D129</f>
        <v>Math</v>
      </c>
      <c r="K146" s="127"/>
      <c r="L146" s="47"/>
      <c r="M146" s="47"/>
      <c r="N146" s="47"/>
      <c r="O146" s="47"/>
      <c r="P146" s="48"/>
      <c r="Q146" s="50"/>
    </row>
    <row r="147" spans="1:17" ht="18.75" thickBot="1">
      <c r="A147" s="50"/>
      <c r="B147" s="29"/>
      <c r="C147" s="49"/>
      <c r="D147" s="49"/>
      <c r="E147" s="49"/>
      <c r="F147" s="124"/>
      <c r="G147" s="125"/>
      <c r="H147" s="125"/>
      <c r="I147" s="125"/>
      <c r="J147" s="128"/>
      <c r="K147" s="129"/>
      <c r="L147" s="49"/>
      <c r="M147" s="49"/>
      <c r="N147" s="49"/>
      <c r="O147" s="49"/>
      <c r="P147" s="30"/>
      <c r="Q147" s="50"/>
    </row>
    <row r="148" spans="1:17" ht="18.75" thickBot="1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</row>
    <row r="149" spans="1:17" ht="18" customHeight="1">
      <c r="A149" s="50"/>
      <c r="B149" s="112" t="s">
        <v>86</v>
      </c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4"/>
      <c r="Q149" s="52"/>
    </row>
    <row r="150" spans="1:17" ht="18.75" customHeight="1" thickBot="1">
      <c r="A150" s="52"/>
      <c r="B150" s="115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7"/>
      <c r="Q150" s="52"/>
    </row>
    <row r="151" spans="1:17" ht="18.75" thickBot="1">
      <c r="A151" s="50"/>
      <c r="B151" s="38"/>
      <c r="C151" s="6" t="s">
        <v>31</v>
      </c>
      <c r="D151" s="4" t="s">
        <v>36</v>
      </c>
      <c r="E151" s="6" t="s">
        <v>37</v>
      </c>
      <c r="F151" s="6" t="s">
        <v>38</v>
      </c>
      <c r="G151" s="6" t="s">
        <v>39</v>
      </c>
      <c r="H151" s="6" t="s">
        <v>40</v>
      </c>
      <c r="I151" s="6" t="s">
        <v>41</v>
      </c>
      <c r="J151" s="6" t="s">
        <v>42</v>
      </c>
      <c r="K151" s="6" t="s">
        <v>43</v>
      </c>
      <c r="L151" s="6" t="s">
        <v>44</v>
      </c>
      <c r="M151" s="6" t="s">
        <v>45</v>
      </c>
      <c r="N151" s="6" t="s">
        <v>46</v>
      </c>
      <c r="O151" s="47"/>
      <c r="P151" s="48"/>
      <c r="Q151" s="50"/>
    </row>
    <row r="152" spans="1:17" ht="18.75" thickBot="1">
      <c r="A152" s="50"/>
      <c r="B152" s="38"/>
      <c r="C152" s="6">
        <f>C12</f>
        <v>5</v>
      </c>
      <c r="D152" s="27" t="str">
        <f>D12</f>
        <v>Science</v>
      </c>
      <c r="E152" s="25">
        <f>E12</f>
        <v>0.9</v>
      </c>
      <c r="F152" s="25">
        <f t="shared" ref="F152:N152" si="7">F12</f>
        <v>0.9</v>
      </c>
      <c r="G152" s="25">
        <f t="shared" si="7"/>
        <v>0.9</v>
      </c>
      <c r="H152" s="25">
        <f t="shared" si="7"/>
        <v>0.9</v>
      </c>
      <c r="I152" s="25">
        <f t="shared" si="7"/>
        <v>0.9</v>
      </c>
      <c r="J152" s="25">
        <f t="shared" si="7"/>
        <v>0.9</v>
      </c>
      <c r="K152" s="25">
        <f t="shared" si="7"/>
        <v>0.9</v>
      </c>
      <c r="L152" s="25">
        <f t="shared" si="7"/>
        <v>0.9</v>
      </c>
      <c r="M152" s="25">
        <f t="shared" si="7"/>
        <v>0.9</v>
      </c>
      <c r="N152" s="25">
        <f t="shared" si="7"/>
        <v>0.9</v>
      </c>
      <c r="O152" s="47"/>
      <c r="P152" s="48"/>
      <c r="Q152" s="50"/>
    </row>
    <row r="153" spans="1:17">
      <c r="A153" s="50"/>
      <c r="B153" s="38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8"/>
      <c r="Q153" s="50"/>
    </row>
    <row r="154" spans="1:17">
      <c r="A154" s="50"/>
      <c r="B154" s="38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8"/>
      <c r="Q154" s="50"/>
    </row>
    <row r="155" spans="1:17">
      <c r="A155" s="50"/>
      <c r="B155" s="38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8"/>
      <c r="Q155" s="50"/>
    </row>
    <row r="156" spans="1:17">
      <c r="A156" s="50"/>
      <c r="B156" s="38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8"/>
      <c r="Q156" s="50"/>
    </row>
    <row r="157" spans="1:17">
      <c r="A157" s="50"/>
      <c r="B157" s="38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8"/>
      <c r="Q157" s="50"/>
    </row>
    <row r="158" spans="1:17">
      <c r="A158" s="50"/>
      <c r="B158" s="38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8"/>
      <c r="Q158" s="50"/>
    </row>
    <row r="159" spans="1:17">
      <c r="A159" s="50"/>
      <c r="B159" s="38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8"/>
      <c r="Q159" s="50"/>
    </row>
    <row r="160" spans="1:17">
      <c r="A160" s="50"/>
      <c r="B160" s="38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8"/>
      <c r="Q160" s="50"/>
    </row>
    <row r="161" spans="1:17">
      <c r="A161" s="50"/>
      <c r="B161" s="38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8"/>
      <c r="Q161" s="50"/>
    </row>
    <row r="162" spans="1:17">
      <c r="A162" s="50"/>
      <c r="B162" s="38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8"/>
      <c r="Q162" s="50"/>
    </row>
    <row r="163" spans="1:17">
      <c r="A163" s="50"/>
      <c r="B163" s="38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8"/>
      <c r="Q163" s="50"/>
    </row>
    <row r="164" spans="1:17">
      <c r="A164" s="50"/>
      <c r="B164" s="38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8"/>
      <c r="Q164" s="50"/>
    </row>
    <row r="165" spans="1:17">
      <c r="A165" s="50"/>
      <c r="B165" s="38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8"/>
      <c r="Q165" s="50"/>
    </row>
    <row r="166" spans="1:17">
      <c r="A166" s="50"/>
      <c r="B166" s="38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8"/>
      <c r="Q166" s="50"/>
    </row>
    <row r="167" spans="1:17">
      <c r="A167" s="50"/>
      <c r="B167" s="38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8"/>
      <c r="Q167" s="50"/>
    </row>
    <row r="168" spans="1:17" ht="18.75" thickBot="1">
      <c r="A168" s="50"/>
      <c r="B168" s="38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8"/>
      <c r="Q168" s="50"/>
    </row>
    <row r="169" spans="1:17">
      <c r="A169" s="50"/>
      <c r="B169" s="38"/>
      <c r="C169" s="47"/>
      <c r="D169" s="47"/>
      <c r="E169" s="47"/>
      <c r="F169" s="122" t="s">
        <v>77</v>
      </c>
      <c r="G169" s="123"/>
      <c r="H169" s="123"/>
      <c r="I169" s="123"/>
      <c r="J169" s="126" t="str">
        <f>D152</f>
        <v>Science</v>
      </c>
      <c r="K169" s="127"/>
      <c r="L169" s="47"/>
      <c r="M169" s="47"/>
      <c r="N169" s="47"/>
      <c r="O169" s="47"/>
      <c r="P169" s="48"/>
      <c r="Q169" s="50"/>
    </row>
    <row r="170" spans="1:17" ht="18.75" thickBot="1">
      <c r="A170" s="50"/>
      <c r="B170" s="29"/>
      <c r="C170" s="49"/>
      <c r="D170" s="49"/>
      <c r="E170" s="49"/>
      <c r="F170" s="124"/>
      <c r="G170" s="125"/>
      <c r="H170" s="125"/>
      <c r="I170" s="125"/>
      <c r="J170" s="128"/>
      <c r="K170" s="129"/>
      <c r="L170" s="49"/>
      <c r="M170" s="49"/>
      <c r="N170" s="49"/>
      <c r="O170" s="49"/>
      <c r="P170" s="30"/>
      <c r="Q170" s="50"/>
    </row>
    <row r="171" spans="1:17" ht="18.75" thickBot="1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</row>
    <row r="172" spans="1:17" ht="18" customHeight="1">
      <c r="A172" s="50"/>
      <c r="B172" s="112" t="s">
        <v>87</v>
      </c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4"/>
      <c r="Q172" s="52"/>
    </row>
    <row r="173" spans="1:17" ht="18.75" customHeight="1" thickBot="1">
      <c r="A173" s="52"/>
      <c r="B173" s="115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7"/>
      <c r="Q173" s="52"/>
    </row>
    <row r="174" spans="1:17" ht="18.75" thickBot="1">
      <c r="A174" s="50"/>
      <c r="B174" s="38"/>
      <c r="C174" s="6" t="s">
        <v>31</v>
      </c>
      <c r="D174" s="4" t="s">
        <v>36</v>
      </c>
      <c r="E174" s="6" t="s">
        <v>67</v>
      </c>
      <c r="F174" s="6" t="s">
        <v>68</v>
      </c>
      <c r="G174" s="6" t="s">
        <v>69</v>
      </c>
      <c r="H174" s="6" t="s">
        <v>70</v>
      </c>
      <c r="I174" s="6" t="s">
        <v>71</v>
      </c>
      <c r="J174" s="6" t="s">
        <v>72</v>
      </c>
      <c r="K174" s="6" t="s">
        <v>73</v>
      </c>
      <c r="L174" s="6" t="s">
        <v>74</v>
      </c>
      <c r="M174" s="6" t="s">
        <v>75</v>
      </c>
      <c r="N174" s="6" t="s">
        <v>76</v>
      </c>
      <c r="O174" s="26"/>
      <c r="P174" s="36"/>
      <c r="Q174" s="40"/>
    </row>
    <row r="175" spans="1:17" ht="18.75" thickBot="1">
      <c r="A175" s="50"/>
      <c r="B175" s="38"/>
      <c r="C175" s="6">
        <f>C13</f>
        <v>6</v>
      </c>
      <c r="D175" s="27" t="str">
        <f>D13</f>
        <v>Env/S.S.</v>
      </c>
      <c r="E175" s="25">
        <f>E13</f>
        <v>0.9</v>
      </c>
      <c r="F175" s="25">
        <f t="shared" ref="F175:N175" si="8">F13</f>
        <v>0.9</v>
      </c>
      <c r="G175" s="25">
        <f t="shared" si="8"/>
        <v>0.9</v>
      </c>
      <c r="H175" s="25">
        <f t="shared" si="8"/>
        <v>0.9</v>
      </c>
      <c r="I175" s="25">
        <f t="shared" si="8"/>
        <v>0.9</v>
      </c>
      <c r="J175" s="25">
        <f t="shared" si="8"/>
        <v>0.9</v>
      </c>
      <c r="K175" s="25">
        <f t="shared" si="8"/>
        <v>0.9</v>
      </c>
      <c r="L175" s="25">
        <f t="shared" si="8"/>
        <v>0.9</v>
      </c>
      <c r="M175" s="25">
        <f t="shared" si="8"/>
        <v>0.9</v>
      </c>
      <c r="N175" s="25">
        <f t="shared" si="8"/>
        <v>0.9</v>
      </c>
      <c r="O175" s="26"/>
      <c r="P175" s="36"/>
      <c r="Q175" s="40"/>
    </row>
    <row r="176" spans="1:17">
      <c r="A176" s="50"/>
      <c r="B176" s="38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8"/>
      <c r="Q176" s="50"/>
    </row>
    <row r="177" spans="1:17">
      <c r="A177" s="50"/>
      <c r="B177" s="38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8"/>
      <c r="Q177" s="50"/>
    </row>
    <row r="178" spans="1:17">
      <c r="A178" s="50"/>
      <c r="B178" s="38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8"/>
      <c r="Q178" s="50"/>
    </row>
    <row r="179" spans="1:17">
      <c r="A179" s="50"/>
      <c r="B179" s="38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8"/>
      <c r="Q179" s="50"/>
    </row>
    <row r="180" spans="1:17">
      <c r="A180" s="50"/>
      <c r="B180" s="38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8"/>
      <c r="Q180" s="50"/>
    </row>
    <row r="181" spans="1:17">
      <c r="A181" s="50"/>
      <c r="B181" s="38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8"/>
      <c r="Q181" s="50"/>
    </row>
    <row r="182" spans="1:17">
      <c r="A182" s="50"/>
      <c r="B182" s="38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8"/>
      <c r="Q182" s="50"/>
    </row>
    <row r="183" spans="1:17">
      <c r="A183" s="50"/>
      <c r="B183" s="38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8"/>
      <c r="Q183" s="50"/>
    </row>
    <row r="184" spans="1:17">
      <c r="A184" s="50"/>
      <c r="B184" s="38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8"/>
      <c r="Q184" s="50"/>
    </row>
    <row r="185" spans="1:17">
      <c r="A185" s="50"/>
      <c r="B185" s="38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8"/>
      <c r="Q185" s="50"/>
    </row>
    <row r="186" spans="1:17">
      <c r="A186" s="50"/>
      <c r="B186" s="38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8"/>
      <c r="Q186" s="50"/>
    </row>
    <row r="187" spans="1:17">
      <c r="A187" s="50"/>
      <c r="B187" s="38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8"/>
      <c r="Q187" s="50"/>
    </row>
    <row r="188" spans="1:17">
      <c r="A188" s="50"/>
      <c r="B188" s="38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8"/>
      <c r="Q188" s="50"/>
    </row>
    <row r="189" spans="1:17">
      <c r="A189" s="50"/>
      <c r="B189" s="38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8"/>
      <c r="Q189" s="50"/>
    </row>
    <row r="190" spans="1:17" ht="18.75" thickBot="1">
      <c r="A190" s="50"/>
      <c r="B190" s="38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8"/>
      <c r="Q190" s="50"/>
    </row>
    <row r="191" spans="1:17">
      <c r="A191" s="50"/>
      <c r="B191" s="38"/>
      <c r="C191" s="47"/>
      <c r="D191" s="47"/>
      <c r="E191" s="47"/>
      <c r="F191" s="122" t="s">
        <v>77</v>
      </c>
      <c r="G191" s="123"/>
      <c r="H191" s="123"/>
      <c r="I191" s="123"/>
      <c r="J191" s="126" t="str">
        <f>D175</f>
        <v>Env/S.S.</v>
      </c>
      <c r="K191" s="127"/>
      <c r="L191" s="47"/>
      <c r="M191" s="47"/>
      <c r="N191" s="47"/>
      <c r="O191" s="47"/>
      <c r="P191" s="48"/>
      <c r="Q191" s="50"/>
    </row>
    <row r="192" spans="1:17" ht="18.75" thickBot="1">
      <c r="A192" s="50"/>
      <c r="B192" s="29"/>
      <c r="C192" s="49"/>
      <c r="D192" s="49"/>
      <c r="E192" s="49"/>
      <c r="F192" s="124"/>
      <c r="G192" s="125"/>
      <c r="H192" s="125"/>
      <c r="I192" s="125"/>
      <c r="J192" s="128"/>
      <c r="K192" s="129"/>
      <c r="L192" s="49"/>
      <c r="M192" s="49"/>
      <c r="N192" s="49"/>
      <c r="O192" s="49"/>
      <c r="P192" s="30"/>
      <c r="Q192" s="50"/>
    </row>
    <row r="193" spans="1:17" ht="18.75" thickBot="1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</row>
    <row r="194" spans="1:17" ht="18" customHeight="1">
      <c r="A194" s="50"/>
      <c r="B194" s="112" t="s">
        <v>88</v>
      </c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4"/>
      <c r="Q194" s="52"/>
    </row>
    <row r="195" spans="1:17" ht="18.75" customHeight="1" thickBot="1">
      <c r="A195" s="52"/>
      <c r="B195" s="115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7"/>
      <c r="Q195" s="52"/>
    </row>
    <row r="196" spans="1:17" ht="18.75" thickBot="1">
      <c r="A196" s="50"/>
      <c r="B196" s="38"/>
      <c r="C196" s="6" t="s">
        <v>31</v>
      </c>
      <c r="D196" s="4" t="s">
        <v>36</v>
      </c>
      <c r="E196" s="6" t="s">
        <v>37</v>
      </c>
      <c r="F196" s="6" t="s">
        <v>38</v>
      </c>
      <c r="G196" s="6" t="s">
        <v>39</v>
      </c>
      <c r="H196" s="6" t="s">
        <v>40</v>
      </c>
      <c r="I196" s="6" t="s">
        <v>41</v>
      </c>
      <c r="J196" s="6" t="s">
        <v>42</v>
      </c>
      <c r="K196" s="6" t="s">
        <v>43</v>
      </c>
      <c r="L196" s="6" t="s">
        <v>44</v>
      </c>
      <c r="M196" s="6" t="s">
        <v>45</v>
      </c>
      <c r="N196" s="6" t="s">
        <v>46</v>
      </c>
      <c r="O196" s="47"/>
      <c r="P196" s="48"/>
      <c r="Q196" s="50"/>
    </row>
    <row r="197" spans="1:17" ht="18.75" thickBot="1">
      <c r="A197" s="50"/>
      <c r="B197" s="38"/>
      <c r="C197" s="6">
        <f>C14</f>
        <v>7</v>
      </c>
      <c r="D197" s="27" t="str">
        <f>D14</f>
        <v>Comp.</v>
      </c>
      <c r="E197" s="25">
        <f>E14</f>
        <v>0.9</v>
      </c>
      <c r="F197" s="25">
        <f t="shared" ref="F197:N197" si="9">F14</f>
        <v>0.9</v>
      </c>
      <c r="G197" s="25">
        <f t="shared" si="9"/>
        <v>0.9</v>
      </c>
      <c r="H197" s="25">
        <f t="shared" si="9"/>
        <v>0.9</v>
      </c>
      <c r="I197" s="25">
        <f t="shared" si="9"/>
        <v>0.9</v>
      </c>
      <c r="J197" s="25">
        <f t="shared" si="9"/>
        <v>0.9</v>
      </c>
      <c r="K197" s="25">
        <f t="shared" si="9"/>
        <v>0.9</v>
      </c>
      <c r="L197" s="25">
        <f t="shared" si="9"/>
        <v>0.9</v>
      </c>
      <c r="M197" s="25">
        <f t="shared" si="9"/>
        <v>0.9</v>
      </c>
      <c r="N197" s="25">
        <f t="shared" si="9"/>
        <v>0.9</v>
      </c>
      <c r="O197" s="47"/>
      <c r="P197" s="48"/>
      <c r="Q197" s="50"/>
    </row>
    <row r="198" spans="1:17">
      <c r="A198" s="50"/>
      <c r="B198" s="38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8"/>
      <c r="Q198" s="50"/>
    </row>
    <row r="199" spans="1:17">
      <c r="A199" s="50"/>
      <c r="B199" s="38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8"/>
      <c r="Q199" s="50"/>
    </row>
    <row r="200" spans="1:17">
      <c r="A200" s="50"/>
      <c r="B200" s="38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8"/>
      <c r="Q200" s="50"/>
    </row>
    <row r="201" spans="1:17">
      <c r="A201" s="50"/>
      <c r="B201" s="38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8"/>
      <c r="Q201" s="50"/>
    </row>
    <row r="202" spans="1:17">
      <c r="A202" s="50"/>
      <c r="B202" s="38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8"/>
      <c r="Q202" s="50"/>
    </row>
    <row r="203" spans="1:17">
      <c r="A203" s="50"/>
      <c r="B203" s="38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8"/>
      <c r="Q203" s="50"/>
    </row>
    <row r="204" spans="1:17">
      <c r="A204" s="50"/>
      <c r="B204" s="38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8"/>
      <c r="Q204" s="50"/>
    </row>
    <row r="205" spans="1:17">
      <c r="A205" s="50"/>
      <c r="B205" s="38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8"/>
      <c r="Q205" s="50"/>
    </row>
    <row r="206" spans="1:17">
      <c r="A206" s="50"/>
      <c r="B206" s="38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8"/>
      <c r="Q206" s="50"/>
    </row>
    <row r="207" spans="1:17">
      <c r="A207" s="50"/>
      <c r="B207" s="38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8"/>
      <c r="Q207" s="50"/>
    </row>
    <row r="208" spans="1:17">
      <c r="A208" s="50"/>
      <c r="B208" s="38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8"/>
      <c r="Q208" s="50"/>
    </row>
    <row r="209" spans="1:17">
      <c r="A209" s="50"/>
      <c r="B209" s="38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8"/>
      <c r="Q209" s="50"/>
    </row>
    <row r="210" spans="1:17">
      <c r="A210" s="50"/>
      <c r="B210" s="38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8"/>
      <c r="Q210" s="50"/>
    </row>
    <row r="211" spans="1:17">
      <c r="A211" s="50"/>
      <c r="B211" s="38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8"/>
      <c r="Q211" s="50"/>
    </row>
    <row r="212" spans="1:17">
      <c r="A212" s="50"/>
      <c r="B212" s="38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8"/>
      <c r="Q212" s="50"/>
    </row>
    <row r="213" spans="1:17" ht="18.75" thickBot="1">
      <c r="A213" s="50"/>
      <c r="B213" s="38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8"/>
      <c r="Q213" s="50"/>
    </row>
    <row r="214" spans="1:17">
      <c r="A214" s="50"/>
      <c r="B214" s="38"/>
      <c r="C214" s="47"/>
      <c r="D214" s="47"/>
      <c r="E214" s="47"/>
      <c r="F214" s="122" t="s">
        <v>77</v>
      </c>
      <c r="G214" s="123"/>
      <c r="H214" s="123"/>
      <c r="I214" s="123"/>
      <c r="J214" s="126" t="str">
        <f>D197</f>
        <v>Comp.</v>
      </c>
      <c r="K214" s="127"/>
      <c r="L214" s="47"/>
      <c r="M214" s="47"/>
      <c r="N214" s="47"/>
      <c r="O214" s="47"/>
      <c r="P214" s="48"/>
      <c r="Q214" s="50"/>
    </row>
    <row r="215" spans="1:17" ht="18.75" thickBot="1">
      <c r="A215" s="50"/>
      <c r="B215" s="29"/>
      <c r="C215" s="49"/>
      <c r="D215" s="49"/>
      <c r="E215" s="49"/>
      <c r="F215" s="124"/>
      <c r="G215" s="125"/>
      <c r="H215" s="125"/>
      <c r="I215" s="125"/>
      <c r="J215" s="128"/>
      <c r="K215" s="129"/>
      <c r="L215" s="49"/>
      <c r="M215" s="49"/>
      <c r="N215" s="49"/>
      <c r="O215" s="49"/>
      <c r="P215" s="30"/>
      <c r="Q215" s="50"/>
    </row>
    <row r="216" spans="1:17" ht="18.75" thickBot="1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</row>
    <row r="217" spans="1:17" ht="18" customHeight="1">
      <c r="A217" s="50"/>
      <c r="B217" s="112" t="s">
        <v>89</v>
      </c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4"/>
      <c r="Q217" s="52"/>
    </row>
    <row r="218" spans="1:17" ht="18.75" customHeight="1" thickBot="1">
      <c r="A218" s="52"/>
      <c r="B218" s="115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7"/>
      <c r="Q218" s="52"/>
    </row>
    <row r="219" spans="1:17" ht="18.75" thickBot="1">
      <c r="A219" s="50"/>
      <c r="B219" s="38"/>
      <c r="C219" s="6" t="s">
        <v>31</v>
      </c>
      <c r="D219" s="4" t="s">
        <v>36</v>
      </c>
      <c r="E219" s="6" t="s">
        <v>67</v>
      </c>
      <c r="F219" s="6" t="s">
        <v>68</v>
      </c>
      <c r="G219" s="6" t="s">
        <v>69</v>
      </c>
      <c r="H219" s="6" t="s">
        <v>70</v>
      </c>
      <c r="I219" s="6" t="s">
        <v>71</v>
      </c>
      <c r="J219" s="6" t="s">
        <v>72</v>
      </c>
      <c r="K219" s="6" t="s">
        <v>73</v>
      </c>
      <c r="L219" s="6" t="s">
        <v>74</v>
      </c>
      <c r="M219" s="6" t="s">
        <v>75</v>
      </c>
      <c r="N219" s="6" t="s">
        <v>76</v>
      </c>
      <c r="O219" s="26"/>
      <c r="P219" s="36"/>
      <c r="Q219" s="40"/>
    </row>
    <row r="220" spans="1:17" ht="18.75" thickBot="1">
      <c r="A220" s="50"/>
      <c r="B220" s="38"/>
      <c r="C220" s="6">
        <f>C15</f>
        <v>8</v>
      </c>
      <c r="D220" s="27" t="str">
        <f>D15</f>
        <v>Drawing</v>
      </c>
      <c r="E220" s="25">
        <f>E15</f>
        <v>0.9</v>
      </c>
      <c r="F220" s="25">
        <f t="shared" ref="F220:N220" si="10">F15</f>
        <v>0.9</v>
      </c>
      <c r="G220" s="25">
        <f t="shared" si="10"/>
        <v>0.9</v>
      </c>
      <c r="H220" s="25">
        <f t="shared" si="10"/>
        <v>0.9</v>
      </c>
      <c r="I220" s="25">
        <f t="shared" si="10"/>
        <v>0.9</v>
      </c>
      <c r="J220" s="25">
        <f t="shared" si="10"/>
        <v>0.9</v>
      </c>
      <c r="K220" s="25">
        <f t="shared" si="10"/>
        <v>0.9</v>
      </c>
      <c r="L220" s="25">
        <f t="shared" si="10"/>
        <v>0.9</v>
      </c>
      <c r="M220" s="25">
        <f t="shared" si="10"/>
        <v>0.9</v>
      </c>
      <c r="N220" s="25">
        <f t="shared" si="10"/>
        <v>0.9</v>
      </c>
      <c r="O220" s="26"/>
      <c r="P220" s="36"/>
      <c r="Q220" s="40"/>
    </row>
    <row r="221" spans="1:17">
      <c r="A221" s="50"/>
      <c r="B221" s="38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8"/>
      <c r="Q221" s="50"/>
    </row>
    <row r="222" spans="1:17">
      <c r="A222" s="50"/>
      <c r="B222" s="38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8"/>
      <c r="Q222" s="50"/>
    </row>
    <row r="223" spans="1:17">
      <c r="A223" s="50"/>
      <c r="B223" s="38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8"/>
      <c r="Q223" s="50"/>
    </row>
    <row r="224" spans="1:17">
      <c r="A224" s="50"/>
      <c r="B224" s="38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8"/>
      <c r="Q224" s="50"/>
    </row>
    <row r="225" spans="1:17">
      <c r="A225" s="50"/>
      <c r="B225" s="38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8"/>
      <c r="Q225" s="50"/>
    </row>
    <row r="226" spans="1:17">
      <c r="A226" s="50"/>
      <c r="B226" s="38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8"/>
      <c r="Q226" s="50"/>
    </row>
    <row r="227" spans="1:17">
      <c r="A227" s="50"/>
      <c r="B227" s="38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8"/>
      <c r="Q227" s="50"/>
    </row>
    <row r="228" spans="1:17">
      <c r="A228" s="50"/>
      <c r="B228" s="38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8"/>
      <c r="Q228" s="50"/>
    </row>
    <row r="229" spans="1:17">
      <c r="A229" s="50"/>
      <c r="B229" s="38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8"/>
      <c r="Q229" s="50"/>
    </row>
    <row r="230" spans="1:17">
      <c r="A230" s="50"/>
      <c r="B230" s="38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8"/>
      <c r="Q230" s="50"/>
    </row>
    <row r="231" spans="1:17">
      <c r="A231" s="50"/>
      <c r="B231" s="38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8"/>
      <c r="Q231" s="50"/>
    </row>
    <row r="232" spans="1:17">
      <c r="A232" s="50"/>
      <c r="B232" s="38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8"/>
      <c r="Q232" s="50"/>
    </row>
    <row r="233" spans="1:17">
      <c r="A233" s="50"/>
      <c r="B233" s="38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8"/>
      <c r="Q233" s="50"/>
    </row>
    <row r="234" spans="1:17">
      <c r="A234" s="50"/>
      <c r="B234" s="38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8"/>
      <c r="Q234" s="50"/>
    </row>
    <row r="235" spans="1:17" ht="18.75" thickBot="1">
      <c r="A235" s="50"/>
      <c r="B235" s="38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8"/>
      <c r="Q235" s="50"/>
    </row>
    <row r="236" spans="1:17">
      <c r="A236" s="50"/>
      <c r="B236" s="38"/>
      <c r="C236" s="47"/>
      <c r="D236" s="47"/>
      <c r="E236" s="47"/>
      <c r="F236" s="122" t="s">
        <v>77</v>
      </c>
      <c r="G236" s="123"/>
      <c r="H236" s="123"/>
      <c r="I236" s="123"/>
      <c r="J236" s="126" t="str">
        <f>D220</f>
        <v>Drawing</v>
      </c>
      <c r="K236" s="127"/>
      <c r="L236" s="47"/>
      <c r="M236" s="47"/>
      <c r="N236" s="47"/>
      <c r="O236" s="47"/>
      <c r="P236" s="48"/>
      <c r="Q236" s="50"/>
    </row>
    <row r="237" spans="1:17" ht="18.75" thickBot="1">
      <c r="A237" s="50"/>
      <c r="B237" s="29"/>
      <c r="C237" s="49"/>
      <c r="D237" s="49"/>
      <c r="E237" s="49"/>
      <c r="F237" s="124"/>
      <c r="G237" s="125"/>
      <c r="H237" s="125"/>
      <c r="I237" s="125"/>
      <c r="J237" s="128"/>
      <c r="K237" s="129"/>
      <c r="L237" s="49"/>
      <c r="M237" s="49"/>
      <c r="N237" s="49"/>
      <c r="O237" s="49"/>
      <c r="P237" s="30"/>
      <c r="Q237" s="50"/>
    </row>
    <row r="238" spans="1:17" ht="18.75" thickBot="1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</row>
    <row r="239" spans="1:17" ht="18" customHeight="1">
      <c r="A239" s="50"/>
      <c r="B239" s="112" t="s">
        <v>90</v>
      </c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4"/>
      <c r="Q239" s="52"/>
    </row>
    <row r="240" spans="1:17" ht="18.75" customHeight="1" thickBot="1">
      <c r="A240" s="52"/>
      <c r="B240" s="115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7"/>
      <c r="Q240" s="52"/>
    </row>
    <row r="241" spans="1:17" ht="18.75" thickBot="1">
      <c r="A241" s="50"/>
      <c r="B241" s="38"/>
      <c r="C241" s="6" t="s">
        <v>31</v>
      </c>
      <c r="D241" s="4" t="s">
        <v>36</v>
      </c>
      <c r="E241" s="6" t="s">
        <v>37</v>
      </c>
      <c r="F241" s="6" t="s">
        <v>38</v>
      </c>
      <c r="G241" s="6" t="s">
        <v>39</v>
      </c>
      <c r="H241" s="6" t="s">
        <v>40</v>
      </c>
      <c r="I241" s="6" t="s">
        <v>41</v>
      </c>
      <c r="J241" s="6" t="s">
        <v>42</v>
      </c>
      <c r="K241" s="6" t="s">
        <v>43</v>
      </c>
      <c r="L241" s="6" t="s">
        <v>44</v>
      </c>
      <c r="M241" s="6" t="s">
        <v>45</v>
      </c>
      <c r="N241" s="6" t="s">
        <v>46</v>
      </c>
      <c r="O241" s="47"/>
      <c r="P241" s="48"/>
      <c r="Q241" s="50"/>
    </row>
    <row r="242" spans="1:17" ht="18.75" thickBot="1">
      <c r="A242" s="50"/>
      <c r="B242" s="38"/>
      <c r="C242" s="6">
        <f>C16</f>
        <v>9</v>
      </c>
      <c r="D242" s="27" t="str">
        <f>D16</f>
        <v>Craft</v>
      </c>
      <c r="E242" s="25">
        <f>E16</f>
        <v>0.9</v>
      </c>
      <c r="F242" s="25">
        <f t="shared" ref="F242:N242" si="11">F16</f>
        <v>0.9</v>
      </c>
      <c r="G242" s="25">
        <f t="shared" si="11"/>
        <v>0.9</v>
      </c>
      <c r="H242" s="25">
        <f t="shared" si="11"/>
        <v>0.9</v>
      </c>
      <c r="I242" s="25">
        <f t="shared" si="11"/>
        <v>0.9</v>
      </c>
      <c r="J242" s="25">
        <f t="shared" si="11"/>
        <v>0.9</v>
      </c>
      <c r="K242" s="25">
        <f t="shared" si="11"/>
        <v>0.9</v>
      </c>
      <c r="L242" s="25">
        <f t="shared" si="11"/>
        <v>0.9</v>
      </c>
      <c r="M242" s="25">
        <f t="shared" si="11"/>
        <v>0.9</v>
      </c>
      <c r="N242" s="25">
        <f t="shared" si="11"/>
        <v>0.9</v>
      </c>
      <c r="O242" s="47"/>
      <c r="P242" s="48"/>
      <c r="Q242" s="50"/>
    </row>
    <row r="243" spans="1:17">
      <c r="A243" s="50"/>
      <c r="B243" s="38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8"/>
      <c r="Q243" s="50"/>
    </row>
    <row r="244" spans="1:17">
      <c r="A244" s="50"/>
      <c r="B244" s="38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8"/>
      <c r="Q244" s="50"/>
    </row>
    <row r="245" spans="1:17">
      <c r="A245" s="50"/>
      <c r="B245" s="38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8"/>
      <c r="Q245" s="50"/>
    </row>
    <row r="246" spans="1:17">
      <c r="A246" s="50"/>
      <c r="B246" s="38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8"/>
      <c r="Q246" s="50"/>
    </row>
    <row r="247" spans="1:17">
      <c r="A247" s="50"/>
      <c r="B247" s="38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8"/>
      <c r="Q247" s="50"/>
    </row>
    <row r="248" spans="1:17">
      <c r="A248" s="50"/>
      <c r="B248" s="38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8"/>
      <c r="Q248" s="50"/>
    </row>
    <row r="249" spans="1:17">
      <c r="A249" s="50"/>
      <c r="B249" s="38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8"/>
      <c r="Q249" s="50"/>
    </row>
    <row r="250" spans="1:17">
      <c r="A250" s="50"/>
      <c r="B250" s="38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8"/>
      <c r="Q250" s="50"/>
    </row>
    <row r="251" spans="1:17">
      <c r="A251" s="50"/>
      <c r="B251" s="38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8"/>
      <c r="Q251" s="50"/>
    </row>
    <row r="252" spans="1:17">
      <c r="A252" s="50"/>
      <c r="B252" s="38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8"/>
      <c r="Q252" s="50"/>
    </row>
    <row r="253" spans="1:17">
      <c r="A253" s="50"/>
      <c r="B253" s="38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8"/>
      <c r="Q253" s="50"/>
    </row>
    <row r="254" spans="1:17">
      <c r="A254" s="50"/>
      <c r="B254" s="38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8"/>
      <c r="Q254" s="50"/>
    </row>
    <row r="255" spans="1:17">
      <c r="A255" s="50"/>
      <c r="B255" s="38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8"/>
      <c r="Q255" s="50"/>
    </row>
    <row r="256" spans="1:17">
      <c r="A256" s="50"/>
      <c r="B256" s="38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8"/>
      <c r="Q256" s="50"/>
    </row>
    <row r="257" spans="1:17">
      <c r="A257" s="50"/>
      <c r="B257" s="38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8"/>
      <c r="Q257" s="50"/>
    </row>
    <row r="258" spans="1:17" ht="18.75" thickBot="1">
      <c r="A258" s="50"/>
      <c r="B258" s="38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8"/>
      <c r="Q258" s="50"/>
    </row>
    <row r="259" spans="1:17">
      <c r="A259" s="50"/>
      <c r="B259" s="38"/>
      <c r="C259" s="47"/>
      <c r="D259" s="47"/>
      <c r="E259" s="47"/>
      <c r="F259" s="122" t="s">
        <v>77</v>
      </c>
      <c r="G259" s="123"/>
      <c r="H259" s="123"/>
      <c r="I259" s="123"/>
      <c r="J259" s="126" t="str">
        <f>D242</f>
        <v>Craft</v>
      </c>
      <c r="K259" s="127"/>
      <c r="L259" s="47"/>
      <c r="M259" s="47"/>
      <c r="N259" s="47"/>
      <c r="O259" s="47"/>
      <c r="P259" s="48"/>
      <c r="Q259" s="50"/>
    </row>
    <row r="260" spans="1:17" ht="18.75" thickBot="1">
      <c r="A260" s="50"/>
      <c r="B260" s="29"/>
      <c r="C260" s="49"/>
      <c r="D260" s="49"/>
      <c r="E260" s="49"/>
      <c r="F260" s="124"/>
      <c r="G260" s="125"/>
      <c r="H260" s="125"/>
      <c r="I260" s="125"/>
      <c r="J260" s="128"/>
      <c r="K260" s="129"/>
      <c r="L260" s="49"/>
      <c r="M260" s="49"/>
      <c r="N260" s="49"/>
      <c r="O260" s="49"/>
      <c r="P260" s="30"/>
      <c r="Q260" s="50"/>
    </row>
    <row r="261" spans="1:17" ht="18.75" thickBot="1">
      <c r="A261" s="50"/>
      <c r="B261" s="58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8"/>
      <c r="Q261" s="50"/>
    </row>
    <row r="262" spans="1:17" ht="18" customHeight="1">
      <c r="A262" s="50"/>
      <c r="B262" s="112" t="s">
        <v>91</v>
      </c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4"/>
      <c r="Q262" s="52"/>
    </row>
    <row r="263" spans="1:17" ht="18.75" customHeight="1" thickBot="1">
      <c r="A263" s="52"/>
      <c r="B263" s="115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7"/>
      <c r="Q263" s="52"/>
    </row>
    <row r="264" spans="1:17" ht="18.75" thickBot="1">
      <c r="A264" s="50"/>
      <c r="B264" s="38"/>
      <c r="C264" s="6" t="s">
        <v>31</v>
      </c>
      <c r="D264" s="4" t="s">
        <v>36</v>
      </c>
      <c r="E264" s="6" t="s">
        <v>37</v>
      </c>
      <c r="F264" s="6" t="s">
        <v>38</v>
      </c>
      <c r="G264" s="6" t="s">
        <v>39</v>
      </c>
      <c r="H264" s="6" t="s">
        <v>40</v>
      </c>
      <c r="I264" s="6" t="s">
        <v>41</v>
      </c>
      <c r="J264" s="6" t="s">
        <v>42</v>
      </c>
      <c r="K264" s="6" t="s">
        <v>43</v>
      </c>
      <c r="L264" s="6" t="s">
        <v>44</v>
      </c>
      <c r="M264" s="6" t="s">
        <v>45</v>
      </c>
      <c r="N264" s="6" t="s">
        <v>46</v>
      </c>
      <c r="O264" s="47"/>
      <c r="P264" s="48"/>
      <c r="Q264" s="50"/>
    </row>
    <row r="265" spans="1:17" ht="18.75" thickBot="1">
      <c r="A265" s="50"/>
      <c r="B265" s="38"/>
      <c r="C265" s="6">
        <f>C17</f>
        <v>10</v>
      </c>
      <c r="D265" s="27" t="str">
        <f>D17</f>
        <v>P.T.</v>
      </c>
      <c r="E265" s="25">
        <f>E17</f>
        <v>0.9</v>
      </c>
      <c r="F265" s="25">
        <f t="shared" ref="F265:N265" si="12">F17</f>
        <v>0.9</v>
      </c>
      <c r="G265" s="25">
        <f t="shared" si="12"/>
        <v>0.9</v>
      </c>
      <c r="H265" s="25">
        <f t="shared" si="12"/>
        <v>0.9</v>
      </c>
      <c r="I265" s="25">
        <f t="shared" si="12"/>
        <v>0.9</v>
      </c>
      <c r="J265" s="25">
        <f t="shared" si="12"/>
        <v>0.9</v>
      </c>
      <c r="K265" s="25">
        <f t="shared" si="12"/>
        <v>0.9</v>
      </c>
      <c r="L265" s="25">
        <f t="shared" si="12"/>
        <v>0.9</v>
      </c>
      <c r="M265" s="25">
        <f t="shared" si="12"/>
        <v>0.9</v>
      </c>
      <c r="N265" s="25">
        <f t="shared" si="12"/>
        <v>0.9</v>
      </c>
      <c r="O265" s="47"/>
      <c r="P265" s="48"/>
      <c r="Q265" s="50"/>
    </row>
    <row r="266" spans="1:17">
      <c r="A266" s="50"/>
      <c r="B266" s="38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8"/>
      <c r="Q266" s="50"/>
    </row>
    <row r="267" spans="1:17">
      <c r="A267" s="50"/>
      <c r="B267" s="38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8"/>
      <c r="Q267" s="50"/>
    </row>
    <row r="268" spans="1:17">
      <c r="A268" s="50"/>
      <c r="B268" s="38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8"/>
      <c r="Q268" s="50"/>
    </row>
    <row r="269" spans="1:17">
      <c r="A269" s="50"/>
      <c r="B269" s="38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8"/>
      <c r="Q269" s="50"/>
    </row>
    <row r="270" spans="1:17">
      <c r="A270" s="50"/>
      <c r="B270" s="38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8"/>
      <c r="Q270" s="50"/>
    </row>
    <row r="271" spans="1:17">
      <c r="A271" s="50"/>
      <c r="B271" s="38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8"/>
      <c r="Q271" s="50"/>
    </row>
    <row r="272" spans="1:17">
      <c r="A272" s="50"/>
      <c r="B272" s="38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8"/>
      <c r="Q272" s="50"/>
    </row>
    <row r="273" spans="1:17">
      <c r="A273" s="50"/>
      <c r="B273" s="38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8"/>
      <c r="Q273" s="50"/>
    </row>
    <row r="274" spans="1:17">
      <c r="A274" s="50"/>
      <c r="B274" s="38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8"/>
      <c r="Q274" s="50"/>
    </row>
    <row r="275" spans="1:17">
      <c r="A275" s="50"/>
      <c r="B275" s="38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8"/>
      <c r="Q275" s="50"/>
    </row>
    <row r="276" spans="1:17">
      <c r="A276" s="50"/>
      <c r="B276" s="38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8"/>
      <c r="Q276" s="50"/>
    </row>
    <row r="277" spans="1:17">
      <c r="A277" s="50"/>
      <c r="B277" s="38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8"/>
      <c r="Q277" s="50"/>
    </row>
    <row r="278" spans="1:17">
      <c r="A278" s="50"/>
      <c r="B278" s="38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8"/>
      <c r="Q278" s="50"/>
    </row>
    <row r="279" spans="1:17">
      <c r="A279" s="50"/>
      <c r="B279" s="38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8"/>
      <c r="Q279" s="50"/>
    </row>
    <row r="280" spans="1:17">
      <c r="A280" s="50"/>
      <c r="B280" s="38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8"/>
      <c r="Q280" s="50"/>
    </row>
    <row r="281" spans="1:17" ht="18.75" thickBot="1">
      <c r="A281" s="50"/>
      <c r="B281" s="38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8"/>
      <c r="Q281" s="50"/>
    </row>
    <row r="282" spans="1:17">
      <c r="A282" s="50"/>
      <c r="B282" s="38"/>
      <c r="C282" s="47"/>
      <c r="D282" s="47"/>
      <c r="E282" s="47"/>
      <c r="F282" s="122" t="s">
        <v>77</v>
      </c>
      <c r="G282" s="123"/>
      <c r="H282" s="123"/>
      <c r="I282" s="123"/>
      <c r="J282" s="126" t="str">
        <f>D265</f>
        <v>P.T.</v>
      </c>
      <c r="K282" s="127"/>
      <c r="L282" s="47"/>
      <c r="M282" s="47"/>
      <c r="N282" s="47"/>
      <c r="O282" s="47"/>
      <c r="P282" s="48"/>
      <c r="Q282" s="50"/>
    </row>
    <row r="283" spans="1:17" ht="18.75" thickBot="1">
      <c r="A283" s="50"/>
      <c r="B283" s="29"/>
      <c r="C283" s="49"/>
      <c r="D283" s="49"/>
      <c r="E283" s="49"/>
      <c r="F283" s="124"/>
      <c r="G283" s="125"/>
      <c r="H283" s="125"/>
      <c r="I283" s="125"/>
      <c r="J283" s="128"/>
      <c r="K283" s="129"/>
      <c r="L283" s="49"/>
      <c r="M283" s="49"/>
      <c r="N283" s="49"/>
      <c r="O283" s="49"/>
      <c r="P283" s="30"/>
      <c r="Q283" s="50"/>
    </row>
    <row r="284" spans="1:17" ht="18.75" thickBot="1">
      <c r="A284" s="50"/>
      <c r="B284" s="58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8"/>
      <c r="Q284" s="50"/>
    </row>
    <row r="285" spans="1:17" ht="18" customHeight="1">
      <c r="A285" s="50"/>
      <c r="B285" s="112" t="s">
        <v>92</v>
      </c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4"/>
      <c r="Q285" s="52"/>
    </row>
    <row r="286" spans="1:17" ht="18.75" customHeight="1" thickBot="1">
      <c r="A286" s="52"/>
      <c r="B286" s="115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7"/>
      <c r="Q286" s="52"/>
    </row>
    <row r="287" spans="1:17" ht="18.75" thickBot="1">
      <c r="A287" s="50"/>
      <c r="B287" s="38"/>
      <c r="C287" s="6" t="s">
        <v>31</v>
      </c>
      <c r="D287" s="4" t="s">
        <v>36</v>
      </c>
      <c r="E287" s="6" t="s">
        <v>67</v>
      </c>
      <c r="F287" s="6" t="s">
        <v>68</v>
      </c>
      <c r="G287" s="6" t="s">
        <v>69</v>
      </c>
      <c r="H287" s="6" t="s">
        <v>70</v>
      </c>
      <c r="I287" s="6" t="s">
        <v>71</v>
      </c>
      <c r="J287" s="6" t="s">
        <v>72</v>
      </c>
      <c r="K287" s="6" t="s">
        <v>73</v>
      </c>
      <c r="L287" s="6" t="s">
        <v>74</v>
      </c>
      <c r="M287" s="6" t="s">
        <v>75</v>
      </c>
      <c r="N287" s="6" t="s">
        <v>76</v>
      </c>
      <c r="O287" s="26"/>
      <c r="P287" s="36"/>
      <c r="Q287" s="40"/>
    </row>
    <row r="288" spans="1:17" ht="18.75" thickBot="1">
      <c r="A288" s="50"/>
      <c r="B288" s="38"/>
      <c r="C288" s="6">
        <f>C18</f>
        <v>11</v>
      </c>
      <c r="D288" s="27" t="str">
        <f>D18</f>
        <v>Sub-11</v>
      </c>
      <c r="E288" s="25" t="str">
        <f>E18</f>
        <v/>
      </c>
      <c r="F288" s="25" t="str">
        <f t="shared" ref="F288:N288" si="13">F18</f>
        <v/>
      </c>
      <c r="G288" s="25" t="str">
        <f t="shared" si="13"/>
        <v/>
      </c>
      <c r="H288" s="25" t="str">
        <f t="shared" si="13"/>
        <v/>
      </c>
      <c r="I288" s="25" t="str">
        <f t="shared" si="13"/>
        <v/>
      </c>
      <c r="J288" s="25" t="str">
        <f t="shared" si="13"/>
        <v/>
      </c>
      <c r="K288" s="25" t="str">
        <f t="shared" si="13"/>
        <v/>
      </c>
      <c r="L288" s="25" t="str">
        <f t="shared" si="13"/>
        <v/>
      </c>
      <c r="M288" s="25" t="str">
        <f t="shared" si="13"/>
        <v/>
      </c>
      <c r="N288" s="25" t="str">
        <f t="shared" si="13"/>
        <v/>
      </c>
      <c r="O288" s="26"/>
      <c r="P288" s="36"/>
      <c r="Q288" s="40"/>
    </row>
    <row r="289" spans="1:17">
      <c r="A289" s="40"/>
      <c r="B289" s="37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36"/>
      <c r="Q289" s="40"/>
    </row>
    <row r="290" spans="1:17">
      <c r="A290" s="50"/>
      <c r="B290" s="38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8"/>
      <c r="Q290" s="50"/>
    </row>
    <row r="291" spans="1:17">
      <c r="A291" s="50"/>
      <c r="B291" s="38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8"/>
      <c r="Q291" s="50"/>
    </row>
    <row r="292" spans="1:17">
      <c r="A292" s="50"/>
      <c r="B292" s="38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8"/>
      <c r="Q292" s="50"/>
    </row>
    <row r="293" spans="1:17">
      <c r="A293" s="50"/>
      <c r="B293" s="38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8"/>
      <c r="Q293" s="50"/>
    </row>
    <row r="294" spans="1:17">
      <c r="A294" s="50"/>
      <c r="B294" s="38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8"/>
      <c r="Q294" s="50"/>
    </row>
    <row r="295" spans="1:17">
      <c r="A295" s="50"/>
      <c r="B295" s="38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8"/>
      <c r="Q295" s="50"/>
    </row>
    <row r="296" spans="1:17">
      <c r="A296" s="50"/>
      <c r="B296" s="38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8"/>
      <c r="Q296" s="50"/>
    </row>
    <row r="297" spans="1:17">
      <c r="A297" s="50"/>
      <c r="B297" s="38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8"/>
      <c r="Q297" s="50"/>
    </row>
    <row r="298" spans="1:17">
      <c r="A298" s="50"/>
      <c r="B298" s="38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8"/>
      <c r="Q298" s="50"/>
    </row>
    <row r="299" spans="1:17">
      <c r="A299" s="50"/>
      <c r="B299" s="38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8"/>
      <c r="Q299" s="50"/>
    </row>
    <row r="300" spans="1:17">
      <c r="A300" s="50"/>
      <c r="B300" s="38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8"/>
      <c r="Q300" s="50"/>
    </row>
    <row r="301" spans="1:17">
      <c r="A301" s="50"/>
      <c r="B301" s="38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8"/>
      <c r="Q301" s="50"/>
    </row>
    <row r="302" spans="1:17">
      <c r="A302" s="50"/>
      <c r="B302" s="38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8"/>
      <c r="Q302" s="50"/>
    </row>
    <row r="303" spans="1:17" ht="18.75" thickBot="1">
      <c r="A303" s="50"/>
      <c r="B303" s="38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8"/>
      <c r="Q303" s="50"/>
    </row>
    <row r="304" spans="1:17">
      <c r="A304" s="50"/>
      <c r="B304" s="38"/>
      <c r="C304" s="47"/>
      <c r="D304" s="47"/>
      <c r="E304" s="47"/>
      <c r="F304" s="122" t="s">
        <v>77</v>
      </c>
      <c r="G304" s="123"/>
      <c r="H304" s="123"/>
      <c r="I304" s="123"/>
      <c r="J304" s="126" t="str">
        <f>D288</f>
        <v>Sub-11</v>
      </c>
      <c r="K304" s="127"/>
      <c r="L304" s="47"/>
      <c r="M304" s="47"/>
      <c r="N304" s="47"/>
      <c r="O304" s="47"/>
      <c r="P304" s="48"/>
      <c r="Q304" s="50"/>
    </row>
    <row r="305" spans="1:17" ht="18.75" thickBot="1">
      <c r="A305" s="50"/>
      <c r="B305" s="29"/>
      <c r="C305" s="49"/>
      <c r="D305" s="49"/>
      <c r="E305" s="49"/>
      <c r="F305" s="124"/>
      <c r="G305" s="125"/>
      <c r="H305" s="125"/>
      <c r="I305" s="125"/>
      <c r="J305" s="128"/>
      <c r="K305" s="129"/>
      <c r="L305" s="49"/>
      <c r="M305" s="49"/>
      <c r="N305" s="49"/>
      <c r="O305" s="49"/>
      <c r="P305" s="30"/>
      <c r="Q305" s="50"/>
    </row>
    <row r="306" spans="1:17" ht="18.75" thickBot="1">
      <c r="A306" s="50"/>
      <c r="B306" s="58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8"/>
      <c r="Q306" s="50"/>
    </row>
    <row r="307" spans="1:17" ht="18" customHeight="1">
      <c r="A307" s="50"/>
      <c r="B307" s="112" t="s">
        <v>93</v>
      </c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4"/>
      <c r="Q307" s="52"/>
    </row>
    <row r="308" spans="1:17" ht="18.75" customHeight="1" thickBot="1">
      <c r="A308" s="52"/>
      <c r="B308" s="115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7"/>
      <c r="Q308" s="52"/>
    </row>
    <row r="309" spans="1:17" ht="18.75" thickBot="1">
      <c r="A309" s="50"/>
      <c r="B309" s="38"/>
      <c r="C309" s="6" t="s">
        <v>31</v>
      </c>
      <c r="D309" s="4" t="s">
        <v>36</v>
      </c>
      <c r="E309" s="6" t="s">
        <v>37</v>
      </c>
      <c r="F309" s="6" t="s">
        <v>38</v>
      </c>
      <c r="G309" s="6" t="s">
        <v>39</v>
      </c>
      <c r="H309" s="6" t="s">
        <v>40</v>
      </c>
      <c r="I309" s="6" t="s">
        <v>41</v>
      </c>
      <c r="J309" s="6" t="s">
        <v>42</v>
      </c>
      <c r="K309" s="6" t="s">
        <v>43</v>
      </c>
      <c r="L309" s="6" t="s">
        <v>44</v>
      </c>
      <c r="M309" s="6" t="s">
        <v>45</v>
      </c>
      <c r="N309" s="6" t="s">
        <v>46</v>
      </c>
      <c r="O309" s="47"/>
      <c r="P309" s="48"/>
      <c r="Q309" s="50"/>
    </row>
    <row r="310" spans="1:17" ht="18.75" thickBot="1">
      <c r="A310" s="50"/>
      <c r="B310" s="38"/>
      <c r="C310" s="6">
        <f>C19</f>
        <v>12</v>
      </c>
      <c r="D310" s="27" t="str">
        <f>D19</f>
        <v>Sub-12</v>
      </c>
      <c r="E310" s="25" t="str">
        <f>E19</f>
        <v/>
      </c>
      <c r="F310" s="25" t="str">
        <f t="shared" ref="F310:N310" si="14">F19</f>
        <v/>
      </c>
      <c r="G310" s="25" t="str">
        <f t="shared" si="14"/>
        <v/>
      </c>
      <c r="H310" s="25" t="str">
        <f t="shared" si="14"/>
        <v/>
      </c>
      <c r="I310" s="25" t="str">
        <f t="shared" si="14"/>
        <v/>
      </c>
      <c r="J310" s="25" t="str">
        <f t="shared" si="14"/>
        <v/>
      </c>
      <c r="K310" s="25" t="str">
        <f t="shared" si="14"/>
        <v/>
      </c>
      <c r="L310" s="25" t="str">
        <f t="shared" si="14"/>
        <v/>
      </c>
      <c r="M310" s="25" t="str">
        <f t="shared" si="14"/>
        <v/>
      </c>
      <c r="N310" s="25" t="str">
        <f t="shared" si="14"/>
        <v/>
      </c>
      <c r="O310" s="47"/>
      <c r="P310" s="48"/>
      <c r="Q310" s="50"/>
    </row>
    <row r="311" spans="1:17">
      <c r="A311" s="50"/>
      <c r="B311" s="38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8"/>
      <c r="Q311" s="50"/>
    </row>
    <row r="312" spans="1:17">
      <c r="A312" s="50"/>
      <c r="B312" s="38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8"/>
      <c r="Q312" s="50"/>
    </row>
    <row r="313" spans="1:17">
      <c r="A313" s="50"/>
      <c r="B313" s="38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8"/>
      <c r="Q313" s="50"/>
    </row>
    <row r="314" spans="1:17">
      <c r="A314" s="50"/>
      <c r="B314" s="38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8"/>
      <c r="Q314" s="50"/>
    </row>
    <row r="315" spans="1:17">
      <c r="A315" s="50"/>
      <c r="B315" s="38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8"/>
      <c r="Q315" s="50"/>
    </row>
    <row r="316" spans="1:17">
      <c r="A316" s="50"/>
      <c r="B316" s="38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8"/>
      <c r="Q316" s="50"/>
    </row>
    <row r="317" spans="1:17">
      <c r="A317" s="50"/>
      <c r="B317" s="38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8"/>
      <c r="Q317" s="50"/>
    </row>
    <row r="318" spans="1:17">
      <c r="A318" s="50"/>
      <c r="B318" s="38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8"/>
      <c r="Q318" s="50"/>
    </row>
    <row r="319" spans="1:17">
      <c r="A319" s="50"/>
      <c r="B319" s="38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8"/>
      <c r="Q319" s="50"/>
    </row>
    <row r="320" spans="1:17">
      <c r="A320" s="50"/>
      <c r="B320" s="38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8"/>
      <c r="Q320" s="50"/>
    </row>
    <row r="321" spans="1:17">
      <c r="A321" s="50"/>
      <c r="B321" s="38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8"/>
      <c r="Q321" s="50"/>
    </row>
    <row r="322" spans="1:17">
      <c r="A322" s="50"/>
      <c r="B322" s="38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8"/>
      <c r="Q322" s="50"/>
    </row>
    <row r="323" spans="1:17">
      <c r="A323" s="50"/>
      <c r="B323" s="38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8"/>
      <c r="Q323" s="50"/>
    </row>
    <row r="324" spans="1:17">
      <c r="A324" s="50"/>
      <c r="B324" s="38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8"/>
      <c r="Q324" s="50"/>
    </row>
    <row r="325" spans="1:17">
      <c r="A325" s="50"/>
      <c r="B325" s="38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8"/>
      <c r="Q325" s="50"/>
    </row>
    <row r="326" spans="1:17" ht="18.75" thickBot="1">
      <c r="A326" s="50"/>
      <c r="B326" s="38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8"/>
      <c r="Q326" s="50"/>
    </row>
    <row r="327" spans="1:17">
      <c r="A327" s="50"/>
      <c r="B327" s="38"/>
      <c r="C327" s="47"/>
      <c r="D327" s="47"/>
      <c r="E327" s="47"/>
      <c r="F327" s="122" t="s">
        <v>77</v>
      </c>
      <c r="G327" s="123"/>
      <c r="H327" s="123"/>
      <c r="I327" s="123"/>
      <c r="J327" s="126" t="str">
        <f>D310</f>
        <v>Sub-12</v>
      </c>
      <c r="K327" s="127"/>
      <c r="L327" s="47"/>
      <c r="M327" s="47"/>
      <c r="N327" s="47"/>
      <c r="O327" s="47"/>
      <c r="P327" s="48"/>
      <c r="Q327" s="50"/>
    </row>
    <row r="328" spans="1:17" ht="18.75" thickBot="1">
      <c r="A328" s="50"/>
      <c r="B328" s="29"/>
      <c r="C328" s="49"/>
      <c r="D328" s="49"/>
      <c r="E328" s="49"/>
      <c r="F328" s="124"/>
      <c r="G328" s="125"/>
      <c r="H328" s="125"/>
      <c r="I328" s="125"/>
      <c r="J328" s="128"/>
      <c r="K328" s="129"/>
      <c r="L328" s="49"/>
      <c r="M328" s="49"/>
      <c r="N328" s="49"/>
      <c r="O328" s="49"/>
      <c r="P328" s="30"/>
      <c r="Q328" s="50"/>
    </row>
    <row r="329" spans="1:17" ht="18.75" thickBot="1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</row>
    <row r="330" spans="1:17" ht="18" customHeight="1">
      <c r="A330" s="50"/>
      <c r="B330" s="112" t="s">
        <v>94</v>
      </c>
      <c r="C330" s="113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4"/>
      <c r="Q330" s="52"/>
    </row>
    <row r="331" spans="1:17" ht="18.75" customHeight="1" thickBot="1">
      <c r="A331" s="52"/>
      <c r="B331" s="115"/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7"/>
      <c r="Q331" s="52"/>
    </row>
    <row r="332" spans="1:17" ht="18.75" thickBot="1">
      <c r="A332" s="50"/>
      <c r="B332" s="38"/>
      <c r="C332" s="6" t="s">
        <v>31</v>
      </c>
      <c r="D332" s="4" t="s">
        <v>36</v>
      </c>
      <c r="E332" s="6" t="s">
        <v>67</v>
      </c>
      <c r="F332" s="6" t="s">
        <v>68</v>
      </c>
      <c r="G332" s="6" t="s">
        <v>69</v>
      </c>
      <c r="H332" s="6" t="s">
        <v>70</v>
      </c>
      <c r="I332" s="6" t="s">
        <v>71</v>
      </c>
      <c r="J332" s="6" t="s">
        <v>72</v>
      </c>
      <c r="K332" s="6" t="s">
        <v>73</v>
      </c>
      <c r="L332" s="6" t="s">
        <v>74</v>
      </c>
      <c r="M332" s="6" t="s">
        <v>75</v>
      </c>
      <c r="N332" s="6" t="s">
        <v>76</v>
      </c>
      <c r="O332" s="26"/>
      <c r="P332" s="36"/>
      <c r="Q332" s="40"/>
    </row>
    <row r="333" spans="1:17" ht="18.75" thickBot="1">
      <c r="A333" s="50"/>
      <c r="B333" s="38"/>
      <c r="C333" s="6">
        <f>C20</f>
        <v>13</v>
      </c>
      <c r="D333" s="27" t="str">
        <f>D20</f>
        <v>Sub-13</v>
      </c>
      <c r="E333" s="25" t="str">
        <f>E20</f>
        <v/>
      </c>
      <c r="F333" s="25" t="str">
        <f t="shared" ref="F333:N333" si="15">F20</f>
        <v/>
      </c>
      <c r="G333" s="25" t="str">
        <f t="shared" si="15"/>
        <v/>
      </c>
      <c r="H333" s="25" t="str">
        <f t="shared" si="15"/>
        <v/>
      </c>
      <c r="I333" s="25" t="str">
        <f t="shared" si="15"/>
        <v/>
      </c>
      <c r="J333" s="25" t="str">
        <f t="shared" si="15"/>
        <v/>
      </c>
      <c r="K333" s="25" t="str">
        <f t="shared" si="15"/>
        <v/>
      </c>
      <c r="L333" s="25" t="str">
        <f t="shared" si="15"/>
        <v/>
      </c>
      <c r="M333" s="25" t="str">
        <f t="shared" si="15"/>
        <v/>
      </c>
      <c r="N333" s="25" t="str">
        <f t="shared" si="15"/>
        <v/>
      </c>
      <c r="O333" s="26"/>
      <c r="P333" s="36"/>
      <c r="Q333" s="40"/>
    </row>
    <row r="334" spans="1:17">
      <c r="A334" s="50"/>
      <c r="B334" s="38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8"/>
      <c r="Q334" s="50"/>
    </row>
    <row r="335" spans="1:17">
      <c r="A335" s="50"/>
      <c r="B335" s="38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8"/>
      <c r="Q335" s="50"/>
    </row>
    <row r="336" spans="1:17">
      <c r="A336" s="50"/>
      <c r="B336" s="38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8"/>
      <c r="Q336" s="50"/>
    </row>
    <row r="337" spans="1:17">
      <c r="A337" s="50"/>
      <c r="B337" s="38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8"/>
      <c r="Q337" s="50"/>
    </row>
    <row r="338" spans="1:17">
      <c r="A338" s="50"/>
      <c r="B338" s="38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8"/>
      <c r="Q338" s="50"/>
    </row>
    <row r="339" spans="1:17">
      <c r="A339" s="50"/>
      <c r="B339" s="38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8"/>
      <c r="Q339" s="50"/>
    </row>
    <row r="340" spans="1:17">
      <c r="A340" s="50"/>
      <c r="B340" s="38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8"/>
      <c r="Q340" s="50"/>
    </row>
    <row r="341" spans="1:17">
      <c r="A341" s="50"/>
      <c r="B341" s="38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8"/>
      <c r="Q341" s="50"/>
    </row>
    <row r="342" spans="1:17">
      <c r="A342" s="50"/>
      <c r="B342" s="38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8"/>
      <c r="Q342" s="50"/>
    </row>
    <row r="343" spans="1:17">
      <c r="A343" s="50"/>
      <c r="B343" s="38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8"/>
      <c r="Q343" s="50"/>
    </row>
    <row r="344" spans="1:17">
      <c r="A344" s="50"/>
      <c r="B344" s="38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8"/>
      <c r="Q344" s="50"/>
    </row>
    <row r="345" spans="1:17">
      <c r="A345" s="50"/>
      <c r="B345" s="38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8"/>
      <c r="Q345" s="50"/>
    </row>
    <row r="346" spans="1:17">
      <c r="A346" s="50"/>
      <c r="B346" s="38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8"/>
      <c r="Q346" s="50"/>
    </row>
    <row r="347" spans="1:17">
      <c r="A347" s="50"/>
      <c r="B347" s="38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8"/>
      <c r="Q347" s="50"/>
    </row>
    <row r="348" spans="1:17" ht="18.75" thickBot="1">
      <c r="A348" s="50"/>
      <c r="B348" s="38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8"/>
      <c r="Q348" s="50"/>
    </row>
    <row r="349" spans="1:17">
      <c r="A349" s="50"/>
      <c r="B349" s="38"/>
      <c r="C349" s="47"/>
      <c r="D349" s="47"/>
      <c r="E349" s="47"/>
      <c r="F349" s="122" t="s">
        <v>77</v>
      </c>
      <c r="G349" s="123"/>
      <c r="H349" s="123"/>
      <c r="I349" s="123"/>
      <c r="J349" s="126" t="str">
        <f>D333</f>
        <v>Sub-13</v>
      </c>
      <c r="K349" s="127"/>
      <c r="L349" s="47"/>
      <c r="M349" s="47"/>
      <c r="N349" s="47"/>
      <c r="O349" s="47"/>
      <c r="P349" s="48"/>
      <c r="Q349" s="50"/>
    </row>
    <row r="350" spans="1:17" ht="18.75" thickBot="1">
      <c r="A350" s="50"/>
      <c r="B350" s="29"/>
      <c r="C350" s="49"/>
      <c r="D350" s="49"/>
      <c r="E350" s="49"/>
      <c r="F350" s="124"/>
      <c r="G350" s="125"/>
      <c r="H350" s="125"/>
      <c r="I350" s="125"/>
      <c r="J350" s="128"/>
      <c r="K350" s="129"/>
      <c r="L350" s="49"/>
      <c r="M350" s="49"/>
      <c r="N350" s="49"/>
      <c r="O350" s="49"/>
      <c r="P350" s="30"/>
      <c r="Q350" s="50"/>
    </row>
    <row r="351" spans="1:17" ht="18.75" thickBot="1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</row>
    <row r="352" spans="1:17" ht="18" customHeight="1">
      <c r="A352" s="50"/>
      <c r="B352" s="112" t="s">
        <v>95</v>
      </c>
      <c r="C352" s="113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4"/>
      <c r="Q352" s="52"/>
    </row>
    <row r="353" spans="1:17" ht="18.75" customHeight="1" thickBot="1">
      <c r="A353" s="52"/>
      <c r="B353" s="115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7"/>
      <c r="Q353" s="52"/>
    </row>
    <row r="354" spans="1:17" ht="18.75" thickBot="1">
      <c r="A354" s="50"/>
      <c r="B354" s="38"/>
      <c r="C354" s="6" t="s">
        <v>31</v>
      </c>
      <c r="D354" s="4" t="s">
        <v>36</v>
      </c>
      <c r="E354" s="6" t="s">
        <v>37</v>
      </c>
      <c r="F354" s="6" t="s">
        <v>38</v>
      </c>
      <c r="G354" s="6" t="s">
        <v>39</v>
      </c>
      <c r="H354" s="6" t="s">
        <v>40</v>
      </c>
      <c r="I354" s="6" t="s">
        <v>41</v>
      </c>
      <c r="J354" s="6" t="s">
        <v>42</v>
      </c>
      <c r="K354" s="6" t="s">
        <v>43</v>
      </c>
      <c r="L354" s="6" t="s">
        <v>44</v>
      </c>
      <c r="M354" s="6" t="s">
        <v>45</v>
      </c>
      <c r="N354" s="6" t="s">
        <v>46</v>
      </c>
      <c r="O354" s="47"/>
      <c r="P354" s="48"/>
      <c r="Q354" s="50"/>
    </row>
    <row r="355" spans="1:17" ht="18.75" thickBot="1">
      <c r="A355" s="50"/>
      <c r="B355" s="38"/>
      <c r="C355" s="6">
        <f>C21</f>
        <v>14</v>
      </c>
      <c r="D355" s="27" t="str">
        <f>D21</f>
        <v>Sub-14</v>
      </c>
      <c r="E355" s="25" t="str">
        <f>E21</f>
        <v/>
      </c>
      <c r="F355" s="25" t="str">
        <f t="shared" ref="F355:N355" si="16">F21</f>
        <v/>
      </c>
      <c r="G355" s="25" t="str">
        <f t="shared" si="16"/>
        <v/>
      </c>
      <c r="H355" s="25" t="str">
        <f t="shared" si="16"/>
        <v/>
      </c>
      <c r="I355" s="25" t="str">
        <f t="shared" si="16"/>
        <v/>
      </c>
      <c r="J355" s="25" t="str">
        <f t="shared" si="16"/>
        <v/>
      </c>
      <c r="K355" s="25" t="str">
        <f t="shared" si="16"/>
        <v/>
      </c>
      <c r="L355" s="25" t="str">
        <f t="shared" si="16"/>
        <v/>
      </c>
      <c r="M355" s="25" t="str">
        <f t="shared" si="16"/>
        <v/>
      </c>
      <c r="N355" s="25" t="str">
        <f t="shared" si="16"/>
        <v/>
      </c>
      <c r="O355" s="47"/>
      <c r="P355" s="48"/>
      <c r="Q355" s="50"/>
    </row>
    <row r="356" spans="1:17">
      <c r="A356" s="50"/>
      <c r="B356" s="38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8"/>
      <c r="Q356" s="50"/>
    </row>
    <row r="357" spans="1:17">
      <c r="A357" s="50"/>
      <c r="B357" s="38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8"/>
      <c r="Q357" s="50"/>
    </row>
    <row r="358" spans="1:17">
      <c r="A358" s="50"/>
      <c r="B358" s="38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8"/>
      <c r="Q358" s="50"/>
    </row>
    <row r="359" spans="1:17">
      <c r="A359" s="50"/>
      <c r="B359" s="38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8"/>
      <c r="Q359" s="50"/>
    </row>
    <row r="360" spans="1:17">
      <c r="A360" s="50"/>
      <c r="B360" s="38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8"/>
      <c r="Q360" s="50"/>
    </row>
    <row r="361" spans="1:17">
      <c r="A361" s="50"/>
      <c r="B361" s="38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8"/>
      <c r="Q361" s="50"/>
    </row>
    <row r="362" spans="1:17">
      <c r="A362" s="50"/>
      <c r="B362" s="38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8"/>
      <c r="Q362" s="50"/>
    </row>
    <row r="363" spans="1:17">
      <c r="A363" s="50"/>
      <c r="B363" s="38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8"/>
      <c r="Q363" s="50"/>
    </row>
    <row r="364" spans="1:17">
      <c r="A364" s="50"/>
      <c r="B364" s="38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8"/>
      <c r="Q364" s="50"/>
    </row>
    <row r="365" spans="1:17">
      <c r="A365" s="50"/>
      <c r="B365" s="38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8"/>
      <c r="Q365" s="50"/>
    </row>
    <row r="366" spans="1:17">
      <c r="A366" s="50"/>
      <c r="B366" s="38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8"/>
      <c r="Q366" s="50"/>
    </row>
    <row r="367" spans="1:17">
      <c r="A367" s="50"/>
      <c r="B367" s="38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8"/>
      <c r="Q367" s="50"/>
    </row>
    <row r="368" spans="1:17">
      <c r="A368" s="50"/>
      <c r="B368" s="38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8"/>
      <c r="Q368" s="50"/>
    </row>
    <row r="369" spans="1:17">
      <c r="A369" s="50"/>
      <c r="B369" s="38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8"/>
      <c r="Q369" s="50"/>
    </row>
    <row r="370" spans="1:17">
      <c r="A370" s="50"/>
      <c r="B370" s="38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8"/>
      <c r="Q370" s="50"/>
    </row>
    <row r="371" spans="1:17" ht="18.75" thickBot="1">
      <c r="A371" s="50"/>
      <c r="B371" s="38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8"/>
      <c r="Q371" s="50"/>
    </row>
    <row r="372" spans="1:17">
      <c r="A372" s="50"/>
      <c r="B372" s="38"/>
      <c r="C372" s="47"/>
      <c r="D372" s="47"/>
      <c r="E372" s="47"/>
      <c r="F372" s="122" t="s">
        <v>77</v>
      </c>
      <c r="G372" s="123"/>
      <c r="H372" s="123"/>
      <c r="I372" s="123"/>
      <c r="J372" s="126" t="str">
        <f>D355</f>
        <v>Sub-14</v>
      </c>
      <c r="K372" s="127"/>
      <c r="L372" s="47"/>
      <c r="M372" s="47"/>
      <c r="N372" s="47"/>
      <c r="O372" s="47"/>
      <c r="P372" s="48"/>
      <c r="Q372" s="50"/>
    </row>
    <row r="373" spans="1:17" ht="18.75" thickBot="1">
      <c r="A373" s="50"/>
      <c r="B373" s="29"/>
      <c r="C373" s="49"/>
      <c r="D373" s="49"/>
      <c r="E373" s="49"/>
      <c r="F373" s="124"/>
      <c r="G373" s="125"/>
      <c r="H373" s="125"/>
      <c r="I373" s="125"/>
      <c r="J373" s="128"/>
      <c r="K373" s="129"/>
      <c r="L373" s="49"/>
      <c r="M373" s="49"/>
      <c r="N373" s="49"/>
      <c r="O373" s="49"/>
      <c r="P373" s="30"/>
      <c r="Q373" s="50"/>
    </row>
    <row r="374" spans="1:17" ht="18.75" thickBot="1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</row>
    <row r="375" spans="1:17" ht="18" customHeight="1">
      <c r="A375" s="52"/>
      <c r="B375" s="112" t="s">
        <v>96</v>
      </c>
      <c r="C375" s="113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4"/>
      <c r="Q375" s="52"/>
    </row>
    <row r="376" spans="1:17" ht="18.75" customHeight="1" thickBot="1">
      <c r="A376" s="52"/>
      <c r="B376" s="115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7"/>
      <c r="Q376" s="52"/>
    </row>
    <row r="377" spans="1:17" ht="18.75" thickBot="1">
      <c r="A377" s="50"/>
      <c r="B377" s="38"/>
      <c r="C377" s="6" t="s">
        <v>31</v>
      </c>
      <c r="D377" s="4" t="s">
        <v>36</v>
      </c>
      <c r="E377" s="6" t="s">
        <v>37</v>
      </c>
      <c r="F377" s="6" t="s">
        <v>38</v>
      </c>
      <c r="G377" s="6" t="s">
        <v>39</v>
      </c>
      <c r="H377" s="6" t="s">
        <v>40</v>
      </c>
      <c r="I377" s="6" t="s">
        <v>41</v>
      </c>
      <c r="J377" s="6" t="s">
        <v>42</v>
      </c>
      <c r="K377" s="6" t="s">
        <v>43</v>
      </c>
      <c r="L377" s="6" t="s">
        <v>44</v>
      </c>
      <c r="M377" s="6" t="s">
        <v>45</v>
      </c>
      <c r="N377" s="6" t="s">
        <v>46</v>
      </c>
      <c r="O377" s="47"/>
      <c r="P377" s="48"/>
      <c r="Q377" s="50"/>
    </row>
    <row r="378" spans="1:17" ht="18.75" thickBot="1">
      <c r="A378" s="50"/>
      <c r="B378" s="38"/>
      <c r="C378" s="6">
        <f>C22</f>
        <v>15</v>
      </c>
      <c r="D378" s="27" t="str">
        <f>D22</f>
        <v>Sub-15</v>
      </c>
      <c r="E378" s="25" t="str">
        <f>E22</f>
        <v/>
      </c>
      <c r="F378" s="25" t="str">
        <f t="shared" ref="F378:N378" si="17">F22</f>
        <v/>
      </c>
      <c r="G378" s="25" t="str">
        <f t="shared" si="17"/>
        <v/>
      </c>
      <c r="H378" s="25" t="str">
        <f t="shared" si="17"/>
        <v/>
      </c>
      <c r="I378" s="25" t="str">
        <f t="shared" si="17"/>
        <v/>
      </c>
      <c r="J378" s="25" t="str">
        <f t="shared" si="17"/>
        <v/>
      </c>
      <c r="K378" s="25" t="str">
        <f t="shared" si="17"/>
        <v/>
      </c>
      <c r="L378" s="25" t="str">
        <f t="shared" si="17"/>
        <v/>
      </c>
      <c r="M378" s="25" t="str">
        <f t="shared" si="17"/>
        <v/>
      </c>
      <c r="N378" s="25" t="str">
        <f t="shared" si="17"/>
        <v/>
      </c>
      <c r="O378" s="47"/>
      <c r="P378" s="48"/>
      <c r="Q378" s="50"/>
    </row>
    <row r="379" spans="1:17">
      <c r="A379" s="50"/>
      <c r="B379" s="38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8"/>
      <c r="Q379" s="50"/>
    </row>
    <row r="380" spans="1:17">
      <c r="A380" s="50"/>
      <c r="B380" s="38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8"/>
      <c r="Q380" s="50"/>
    </row>
    <row r="381" spans="1:17">
      <c r="A381" s="50"/>
      <c r="B381" s="38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8"/>
      <c r="Q381" s="50"/>
    </row>
    <row r="382" spans="1:17">
      <c r="A382" s="50"/>
      <c r="B382" s="38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8"/>
      <c r="Q382" s="50"/>
    </row>
    <row r="383" spans="1:17">
      <c r="A383" s="50"/>
      <c r="B383" s="38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8"/>
      <c r="Q383" s="50"/>
    </row>
    <row r="384" spans="1:17">
      <c r="A384" s="50"/>
      <c r="B384" s="38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8"/>
      <c r="Q384" s="50"/>
    </row>
    <row r="385" spans="1:17">
      <c r="A385" s="50"/>
      <c r="B385" s="38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8"/>
      <c r="Q385" s="50"/>
    </row>
    <row r="386" spans="1:17">
      <c r="A386" s="50"/>
      <c r="B386" s="38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8"/>
      <c r="Q386" s="50"/>
    </row>
    <row r="387" spans="1:17">
      <c r="A387" s="50"/>
      <c r="B387" s="38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8"/>
      <c r="Q387" s="50"/>
    </row>
    <row r="388" spans="1:17">
      <c r="A388" s="50"/>
      <c r="B388" s="38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8"/>
      <c r="Q388" s="50"/>
    </row>
    <row r="389" spans="1:17">
      <c r="A389" s="50"/>
      <c r="B389" s="38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8"/>
      <c r="Q389" s="50"/>
    </row>
    <row r="390" spans="1:17">
      <c r="A390" s="50"/>
      <c r="B390" s="38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8"/>
      <c r="Q390" s="50"/>
    </row>
    <row r="391" spans="1:17">
      <c r="A391" s="50"/>
      <c r="B391" s="38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8"/>
      <c r="Q391" s="50"/>
    </row>
    <row r="392" spans="1:17">
      <c r="A392" s="50"/>
      <c r="B392" s="38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8"/>
      <c r="Q392" s="50"/>
    </row>
    <row r="393" spans="1:17">
      <c r="A393" s="50"/>
      <c r="B393" s="38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8"/>
      <c r="Q393" s="50"/>
    </row>
    <row r="394" spans="1:17" ht="18.75" thickBot="1">
      <c r="A394" s="50"/>
      <c r="B394" s="38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8"/>
      <c r="Q394" s="50"/>
    </row>
    <row r="395" spans="1:17">
      <c r="A395" s="50"/>
      <c r="B395" s="38"/>
      <c r="C395" s="47"/>
      <c r="D395" s="47"/>
      <c r="E395" s="47"/>
      <c r="F395" s="122" t="s">
        <v>77</v>
      </c>
      <c r="G395" s="123"/>
      <c r="H395" s="123"/>
      <c r="I395" s="123"/>
      <c r="J395" s="126" t="str">
        <f>D378</f>
        <v>Sub-15</v>
      </c>
      <c r="K395" s="127"/>
      <c r="L395" s="47"/>
      <c r="M395" s="47"/>
      <c r="N395" s="47"/>
      <c r="O395" s="47"/>
      <c r="P395" s="48"/>
      <c r="Q395" s="50"/>
    </row>
    <row r="396" spans="1:17" ht="18.75" thickBot="1">
      <c r="A396" s="50"/>
      <c r="B396" s="38"/>
      <c r="C396" s="47"/>
      <c r="D396" s="47"/>
      <c r="E396" s="47"/>
      <c r="F396" s="124"/>
      <c r="G396" s="125"/>
      <c r="H396" s="125"/>
      <c r="I396" s="125"/>
      <c r="J396" s="128"/>
      <c r="K396" s="129"/>
      <c r="L396" s="47"/>
      <c r="M396" s="47"/>
      <c r="N396" s="47"/>
      <c r="O396" s="47"/>
      <c r="P396" s="48"/>
      <c r="Q396" s="50"/>
    </row>
    <row r="397" spans="1:17" ht="18.75" thickBot="1">
      <c r="A397" s="50"/>
      <c r="B397" s="2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30"/>
      <c r="Q397" s="50"/>
    </row>
    <row r="398" spans="1:17" ht="16.5" customHeight="1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</row>
  </sheetData>
  <mergeCells count="53">
    <mergeCell ref="B239:P240"/>
    <mergeCell ref="B217:P218"/>
    <mergeCell ref="F123:I124"/>
    <mergeCell ref="J123:K124"/>
    <mergeCell ref="F146:I147"/>
    <mergeCell ref="J146:K147"/>
    <mergeCell ref="F169:I170"/>
    <mergeCell ref="J169:K170"/>
    <mergeCell ref="F191:I192"/>
    <mergeCell ref="J191:K192"/>
    <mergeCell ref="B194:P195"/>
    <mergeCell ref="B172:P173"/>
    <mergeCell ref="B149:P150"/>
    <mergeCell ref="B126:P127"/>
    <mergeCell ref="F259:I260"/>
    <mergeCell ref="J259:K260"/>
    <mergeCell ref="F282:I283"/>
    <mergeCell ref="J282:K283"/>
    <mergeCell ref="B262:P263"/>
    <mergeCell ref="F395:I396"/>
    <mergeCell ref="J395:K396"/>
    <mergeCell ref="C5:O5"/>
    <mergeCell ref="C26:O26"/>
    <mergeCell ref="F349:I350"/>
    <mergeCell ref="J349:K350"/>
    <mergeCell ref="F372:I373"/>
    <mergeCell ref="J372:K373"/>
    <mergeCell ref="F304:I305"/>
    <mergeCell ref="J304:K305"/>
    <mergeCell ref="F327:I328"/>
    <mergeCell ref="J327:K328"/>
    <mergeCell ref="F214:I215"/>
    <mergeCell ref="J214:K215"/>
    <mergeCell ref="F236:I237"/>
    <mergeCell ref="J236:K237"/>
    <mergeCell ref="B375:P376"/>
    <mergeCell ref="B352:P353"/>
    <mergeCell ref="B330:P331"/>
    <mergeCell ref="B307:P308"/>
    <mergeCell ref="B285:P286"/>
    <mergeCell ref="B104:P105"/>
    <mergeCell ref="B81:P82"/>
    <mergeCell ref="B59:P60"/>
    <mergeCell ref="P2:P3"/>
    <mergeCell ref="B2:O2"/>
    <mergeCell ref="B3:O3"/>
    <mergeCell ref="F101:I102"/>
    <mergeCell ref="J101:K102"/>
    <mergeCell ref="E55:L56"/>
    <mergeCell ref="C23:D23"/>
    <mergeCell ref="F78:I79"/>
    <mergeCell ref="J78:K79"/>
    <mergeCell ref="D36:N37"/>
  </mergeCells>
  <pageMargins left="0.70866141732283472" right="0.70866141732283472" top="0.74803149606299213" bottom="0.74803149606299213" header="0.31496062992125984" footer="0.31496062992125984"/>
  <pageSetup paperSize="5" orientation="landscape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28"/>
  <sheetViews>
    <sheetView zoomScale="80" zoomScaleNormal="80" workbookViewId="0">
      <selection sqref="A1:R1"/>
    </sheetView>
  </sheetViews>
  <sheetFormatPr defaultColWidth="8.7109375" defaultRowHeight="18"/>
  <cols>
    <col min="1" max="1" width="8.140625" style="1" bestFit="1" customWidth="1"/>
    <col min="2" max="2" width="18.5703125" style="1" customWidth="1"/>
    <col min="3" max="3" width="8.85546875" style="1" bestFit="1" customWidth="1"/>
    <col min="4" max="4" width="8.5703125" style="1" customWidth="1"/>
    <col min="5" max="5" width="7.42578125" style="1" bestFit="1" customWidth="1"/>
    <col min="6" max="6" width="9.42578125" style="1" bestFit="1" customWidth="1"/>
    <col min="7" max="7" width="8.5703125" style="1" bestFit="1" customWidth="1"/>
    <col min="8" max="8" width="7.42578125" style="1" bestFit="1" customWidth="1"/>
    <col min="9" max="9" width="9.42578125" style="1" bestFit="1" customWidth="1"/>
    <col min="10" max="10" width="8.5703125" style="1" bestFit="1" customWidth="1"/>
    <col min="11" max="11" width="7.42578125" style="1" bestFit="1" customWidth="1"/>
    <col min="12" max="12" width="9.42578125" style="1" bestFit="1" customWidth="1"/>
    <col min="13" max="13" width="8.85546875" style="1" bestFit="1" customWidth="1"/>
    <col min="14" max="14" width="7.42578125" style="1" bestFit="1" customWidth="1"/>
    <col min="15" max="15" width="9.42578125" style="1" bestFit="1" customWidth="1"/>
    <col min="16" max="16" width="8.5703125" style="1" bestFit="1" customWidth="1"/>
    <col min="17" max="17" width="7.42578125" style="1" bestFit="1" customWidth="1"/>
    <col min="18" max="18" width="13.28515625" style="1" bestFit="1" customWidth="1"/>
    <col min="19" max="19" width="8.5703125" style="1" bestFit="1" customWidth="1"/>
    <col min="20" max="20" width="7.42578125" style="1" bestFit="1" customWidth="1"/>
    <col min="21" max="16384" width="8.7109375" style="1"/>
  </cols>
  <sheetData>
    <row r="1" spans="1:20" ht="42.75" thickBot="1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3"/>
      <c r="S1" s="81"/>
      <c r="T1" s="82"/>
    </row>
    <row r="2" spans="1:20" ht="30" thickBot="1">
      <c r="A2" s="94" t="s">
        <v>57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6"/>
      <c r="S2" s="83"/>
      <c r="T2" s="84"/>
    </row>
    <row r="3" spans="1:20" ht="18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 thickBot="1">
      <c r="A4" s="4" t="s">
        <v>0</v>
      </c>
      <c r="B4" s="103" t="str">
        <f>'Class-1'!B4:D4</f>
        <v>Shah Vijay Sunil</v>
      </c>
      <c r="C4" s="104"/>
      <c r="D4" s="105"/>
      <c r="E4" s="3"/>
      <c r="F4" s="4" t="s">
        <v>7</v>
      </c>
      <c r="G4" s="97" t="str">
        <f>'Class-1'!G4:J4</f>
        <v>abc foundation school</v>
      </c>
      <c r="H4" s="98"/>
      <c r="I4" s="98"/>
      <c r="J4" s="99"/>
      <c r="K4" s="3"/>
      <c r="L4" s="4" t="s">
        <v>5</v>
      </c>
      <c r="M4" s="76" t="s">
        <v>35</v>
      </c>
      <c r="N4" s="78"/>
      <c r="O4" s="2"/>
      <c r="P4" s="67" t="s">
        <v>51</v>
      </c>
      <c r="Q4" s="68"/>
      <c r="R4" s="68"/>
      <c r="S4" s="69"/>
      <c r="T4" s="2"/>
    </row>
    <row r="5" spans="1:20" ht="18.75" thickBot="1">
      <c r="A5" s="5" t="s">
        <v>1</v>
      </c>
      <c r="B5" s="67">
        <f>'Class-1'!B5:D5+1</f>
        <v>2</v>
      </c>
      <c r="C5" s="68"/>
      <c r="D5" s="69"/>
      <c r="E5" s="3"/>
      <c r="F5" s="4" t="s">
        <v>4</v>
      </c>
      <c r="G5" s="100">
        <f>'Class-1'!G5:J5</f>
        <v>3563</v>
      </c>
      <c r="H5" s="101"/>
      <c r="I5" s="101"/>
      <c r="J5" s="102"/>
      <c r="K5" s="3"/>
      <c r="L5" s="4" t="s">
        <v>6</v>
      </c>
      <c r="M5" s="76">
        <v>20</v>
      </c>
      <c r="N5" s="78"/>
      <c r="O5" s="2"/>
      <c r="P5" s="97" t="str">
        <f>'Class-1'!P5:R5</f>
        <v>Discipline</v>
      </c>
      <c r="Q5" s="98"/>
      <c r="R5" s="99"/>
      <c r="S5" s="17" t="s">
        <v>32</v>
      </c>
      <c r="T5" s="2"/>
    </row>
    <row r="6" spans="1:20" ht="18.75" thickBot="1">
      <c r="A6" s="4" t="s">
        <v>2</v>
      </c>
      <c r="B6" s="67" t="str">
        <f>'Class-1'!B6:D6</f>
        <v>A</v>
      </c>
      <c r="C6" s="68"/>
      <c r="D6" s="69"/>
      <c r="E6" s="3"/>
      <c r="F6" s="4" t="s">
        <v>3</v>
      </c>
      <c r="G6" s="5">
        <f>'Class-1'!G6+1</f>
        <v>2020</v>
      </c>
      <c r="H6" s="20" t="s">
        <v>58</v>
      </c>
      <c r="I6" s="11">
        <f>'Class-1'!I6+1</f>
        <v>2021</v>
      </c>
      <c r="J6" s="12"/>
      <c r="K6" s="3"/>
      <c r="L6" s="3"/>
      <c r="M6" s="3"/>
      <c r="N6" s="2"/>
      <c r="O6" s="2"/>
      <c r="P6" s="97" t="str">
        <f>'Class-1'!P6:R6</f>
        <v>Attribute-2</v>
      </c>
      <c r="Q6" s="98"/>
      <c r="R6" s="99"/>
      <c r="S6" s="17" t="s">
        <v>32</v>
      </c>
      <c r="T6" s="2"/>
    </row>
    <row r="7" spans="1:20" ht="18.75" thickBot="1">
      <c r="A7" s="15"/>
      <c r="B7" s="16"/>
      <c r="C7" s="16"/>
      <c r="D7" s="16"/>
      <c r="E7" s="3"/>
      <c r="F7" s="15"/>
      <c r="G7" s="15"/>
      <c r="H7" s="15"/>
      <c r="I7" s="15"/>
      <c r="J7" s="15"/>
      <c r="K7" s="3"/>
      <c r="L7" s="3"/>
      <c r="M7" s="3"/>
      <c r="N7" s="2"/>
      <c r="O7" s="2"/>
      <c r="P7" s="97" t="str">
        <f>'Class-1'!P7:R7</f>
        <v>Attribute-3</v>
      </c>
      <c r="Q7" s="98"/>
      <c r="R7" s="99"/>
      <c r="S7" s="17" t="s">
        <v>32</v>
      </c>
      <c r="T7" s="2"/>
    </row>
    <row r="8" spans="1:20" ht="18.75" thickBot="1">
      <c r="A8" s="15"/>
      <c r="B8" s="16"/>
      <c r="C8" s="16"/>
      <c r="D8" s="16"/>
      <c r="E8" s="3"/>
      <c r="F8" s="15"/>
      <c r="G8" s="15"/>
      <c r="H8" s="15"/>
      <c r="I8" s="15"/>
      <c r="J8" s="15"/>
      <c r="K8" s="3"/>
      <c r="L8" s="3"/>
      <c r="M8" s="3"/>
      <c r="N8" s="2"/>
      <c r="O8" s="2"/>
      <c r="P8" s="97" t="str">
        <f>'Class-1'!P8:R8</f>
        <v>Attribute-4</v>
      </c>
      <c r="Q8" s="98"/>
      <c r="R8" s="99"/>
      <c r="S8" s="17" t="s">
        <v>32</v>
      </c>
      <c r="T8" s="2"/>
    </row>
    <row r="9" spans="1:20" ht="18.75" thickBot="1">
      <c r="A9" s="15"/>
      <c r="B9" s="16"/>
      <c r="C9" s="16"/>
      <c r="D9" s="16"/>
      <c r="E9" s="3"/>
      <c r="F9" s="15"/>
      <c r="G9" s="15"/>
      <c r="H9" s="15"/>
      <c r="I9" s="15"/>
      <c r="J9" s="15"/>
      <c r="K9" s="3"/>
      <c r="L9" s="3"/>
      <c r="M9" s="3"/>
      <c r="N9" s="2"/>
      <c r="O9" s="2"/>
      <c r="P9" s="97" t="str">
        <f>'Class-1'!P9:R9</f>
        <v>Attribute-5</v>
      </c>
      <c r="Q9" s="98"/>
      <c r="R9" s="99"/>
      <c r="S9" s="17" t="s">
        <v>32</v>
      </c>
      <c r="T9" s="2"/>
    </row>
    <row r="10" spans="1:20" ht="18.7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7" customFormat="1" ht="18.75" thickBot="1">
      <c r="A11" s="79" t="s">
        <v>31</v>
      </c>
      <c r="B11" s="79" t="s">
        <v>48</v>
      </c>
      <c r="C11" s="67" t="s">
        <v>24</v>
      </c>
      <c r="D11" s="68"/>
      <c r="E11" s="69"/>
      <c r="F11" s="67" t="s">
        <v>25</v>
      </c>
      <c r="G11" s="68"/>
      <c r="H11" s="69"/>
      <c r="I11" s="67" t="s">
        <v>26</v>
      </c>
      <c r="J11" s="68"/>
      <c r="K11" s="69"/>
      <c r="L11" s="67" t="s">
        <v>27</v>
      </c>
      <c r="M11" s="68"/>
      <c r="N11" s="69"/>
      <c r="O11" s="67" t="s">
        <v>28</v>
      </c>
      <c r="P11" s="68"/>
      <c r="Q11" s="69"/>
      <c r="R11" s="67" t="s">
        <v>29</v>
      </c>
      <c r="S11" s="68"/>
      <c r="T11" s="69"/>
    </row>
    <row r="12" spans="1:20" s="8" customFormat="1" ht="36.75" thickBot="1">
      <c r="A12" s="80"/>
      <c r="B12" s="80"/>
      <c r="C12" s="9" t="s">
        <v>23</v>
      </c>
      <c r="D12" s="9" t="s">
        <v>49</v>
      </c>
      <c r="E12" s="9" t="s">
        <v>30</v>
      </c>
      <c r="F12" s="10" t="s">
        <v>23</v>
      </c>
      <c r="G12" s="10" t="s">
        <v>49</v>
      </c>
      <c r="H12" s="9" t="s">
        <v>30</v>
      </c>
      <c r="I12" s="10" t="s">
        <v>23</v>
      </c>
      <c r="J12" s="10" t="s">
        <v>49</v>
      </c>
      <c r="K12" s="9" t="s">
        <v>30</v>
      </c>
      <c r="L12" s="9" t="s">
        <v>23</v>
      </c>
      <c r="M12" s="10" t="s">
        <v>49</v>
      </c>
      <c r="N12" s="9" t="s">
        <v>30</v>
      </c>
      <c r="O12" s="9" t="s">
        <v>23</v>
      </c>
      <c r="P12" s="10" t="s">
        <v>49</v>
      </c>
      <c r="Q12" s="9" t="s">
        <v>30</v>
      </c>
      <c r="R12" s="9" t="s">
        <v>23</v>
      </c>
      <c r="S12" s="9" t="s">
        <v>49</v>
      </c>
      <c r="T12" s="9" t="s">
        <v>30</v>
      </c>
    </row>
    <row r="13" spans="1:20" ht="18.75" thickBot="1">
      <c r="A13" s="6">
        <v>1</v>
      </c>
      <c r="B13" s="4" t="str">
        <f>'Class-1'!B13</f>
        <v>Lang-1</v>
      </c>
      <c r="C13" s="19">
        <v>50</v>
      </c>
      <c r="D13" s="19">
        <v>45</v>
      </c>
      <c r="E13" s="13">
        <f>IF(D13=0, "", D13/C13)</f>
        <v>0.9</v>
      </c>
      <c r="F13" s="19">
        <v>50</v>
      </c>
      <c r="G13" s="19">
        <v>45</v>
      </c>
      <c r="H13" s="13">
        <f>IF(G13=0, "", G13/F13)</f>
        <v>0.9</v>
      </c>
      <c r="I13" s="19">
        <v>100</v>
      </c>
      <c r="J13" s="19">
        <v>90</v>
      </c>
      <c r="K13" s="13">
        <f>IF(J13=0, "", J13/I13)</f>
        <v>0.9</v>
      </c>
      <c r="L13" s="19">
        <v>50</v>
      </c>
      <c r="M13" s="19">
        <v>45</v>
      </c>
      <c r="N13" s="13">
        <f>IF(M13=0, "", M13/L13)</f>
        <v>0.9</v>
      </c>
      <c r="O13" s="19">
        <v>50</v>
      </c>
      <c r="P13" s="19">
        <v>45</v>
      </c>
      <c r="Q13" s="13">
        <f>IF(P13=0, "", P13/O13)</f>
        <v>0.9</v>
      </c>
      <c r="R13" s="19">
        <v>100</v>
      </c>
      <c r="S13" s="19">
        <v>90</v>
      </c>
      <c r="T13" s="13">
        <f>IF(S13=0, "", S13/R13)</f>
        <v>0.9</v>
      </c>
    </row>
    <row r="14" spans="1:20" ht="18.75" thickBot="1">
      <c r="A14" s="6">
        <v>2</v>
      </c>
      <c r="B14" s="4" t="str">
        <f>'Class-1'!B14</f>
        <v>Lang-2</v>
      </c>
      <c r="C14" s="19">
        <v>50</v>
      </c>
      <c r="D14" s="19">
        <v>45</v>
      </c>
      <c r="E14" s="13">
        <f t="shared" ref="E14:E27" si="0">IF(D14=0, "", D14/C14)</f>
        <v>0.9</v>
      </c>
      <c r="F14" s="19">
        <v>50</v>
      </c>
      <c r="G14" s="19">
        <v>45</v>
      </c>
      <c r="H14" s="13">
        <f t="shared" ref="H14:H27" si="1">IF(G14=0, "", G14/F14)</f>
        <v>0.9</v>
      </c>
      <c r="I14" s="19">
        <v>100</v>
      </c>
      <c r="J14" s="19">
        <v>90</v>
      </c>
      <c r="K14" s="13">
        <f t="shared" ref="K14:K27" si="2">IF(J14=0, "", J14/I14)</f>
        <v>0.9</v>
      </c>
      <c r="L14" s="19">
        <v>50</v>
      </c>
      <c r="M14" s="19">
        <v>45</v>
      </c>
      <c r="N14" s="13">
        <f t="shared" ref="N14:N27" si="3">IF(M14=0, "", M14/L14)</f>
        <v>0.9</v>
      </c>
      <c r="O14" s="19">
        <v>50</v>
      </c>
      <c r="P14" s="19">
        <v>45</v>
      </c>
      <c r="Q14" s="13">
        <f t="shared" ref="Q14:Q27" si="4">IF(P14=0, "", P14/O14)</f>
        <v>0.9</v>
      </c>
      <c r="R14" s="19">
        <v>100</v>
      </c>
      <c r="S14" s="19">
        <v>90</v>
      </c>
      <c r="T14" s="13">
        <f t="shared" ref="T14:T27" si="5">IF(S14=0, "", S14/R14)</f>
        <v>0.9</v>
      </c>
    </row>
    <row r="15" spans="1:20" ht="18.75" thickBot="1">
      <c r="A15" s="6">
        <v>3</v>
      </c>
      <c r="B15" s="4" t="str">
        <f>'Class-1'!B15</f>
        <v>Lang-3</v>
      </c>
      <c r="C15" s="19">
        <v>50</v>
      </c>
      <c r="D15" s="19">
        <v>45</v>
      </c>
      <c r="E15" s="13">
        <f t="shared" si="0"/>
        <v>0.9</v>
      </c>
      <c r="F15" s="19">
        <v>50</v>
      </c>
      <c r="G15" s="19">
        <v>45</v>
      </c>
      <c r="H15" s="13">
        <f t="shared" si="1"/>
        <v>0.9</v>
      </c>
      <c r="I15" s="19">
        <v>100</v>
      </c>
      <c r="J15" s="19">
        <v>90</v>
      </c>
      <c r="K15" s="13">
        <f t="shared" si="2"/>
        <v>0.9</v>
      </c>
      <c r="L15" s="19">
        <v>50</v>
      </c>
      <c r="M15" s="19">
        <v>45</v>
      </c>
      <c r="N15" s="13">
        <f t="shared" si="3"/>
        <v>0.9</v>
      </c>
      <c r="O15" s="19">
        <v>50</v>
      </c>
      <c r="P15" s="19">
        <v>45</v>
      </c>
      <c r="Q15" s="13">
        <f t="shared" si="4"/>
        <v>0.9</v>
      </c>
      <c r="R15" s="19">
        <v>100</v>
      </c>
      <c r="S15" s="19">
        <v>90</v>
      </c>
      <c r="T15" s="13">
        <f t="shared" si="5"/>
        <v>0.9</v>
      </c>
    </row>
    <row r="16" spans="1:20" ht="18.75" thickBot="1">
      <c r="A16" s="6">
        <v>4</v>
      </c>
      <c r="B16" s="4" t="str">
        <f>'Class-1'!B16</f>
        <v>Math</v>
      </c>
      <c r="C16" s="19">
        <v>50</v>
      </c>
      <c r="D16" s="19">
        <v>45</v>
      </c>
      <c r="E16" s="13">
        <f t="shared" si="0"/>
        <v>0.9</v>
      </c>
      <c r="F16" s="19">
        <v>50</v>
      </c>
      <c r="G16" s="19">
        <v>45</v>
      </c>
      <c r="H16" s="13">
        <f t="shared" si="1"/>
        <v>0.9</v>
      </c>
      <c r="I16" s="19">
        <v>100</v>
      </c>
      <c r="J16" s="19">
        <v>90</v>
      </c>
      <c r="K16" s="13">
        <f t="shared" si="2"/>
        <v>0.9</v>
      </c>
      <c r="L16" s="19">
        <v>50</v>
      </c>
      <c r="M16" s="19">
        <v>45</v>
      </c>
      <c r="N16" s="13">
        <f t="shared" si="3"/>
        <v>0.9</v>
      </c>
      <c r="O16" s="19">
        <v>50</v>
      </c>
      <c r="P16" s="19">
        <v>45</v>
      </c>
      <c r="Q16" s="13">
        <f t="shared" si="4"/>
        <v>0.9</v>
      </c>
      <c r="R16" s="19">
        <v>100</v>
      </c>
      <c r="S16" s="19">
        <v>90</v>
      </c>
      <c r="T16" s="13">
        <f t="shared" si="5"/>
        <v>0.9</v>
      </c>
    </row>
    <row r="17" spans="1:20" ht="18.75" thickBot="1">
      <c r="A17" s="6">
        <v>5</v>
      </c>
      <c r="B17" s="4" t="str">
        <f>'Class-1'!B17</f>
        <v>Science</v>
      </c>
      <c r="C17" s="19">
        <v>50</v>
      </c>
      <c r="D17" s="19">
        <v>45</v>
      </c>
      <c r="E17" s="13">
        <f t="shared" si="0"/>
        <v>0.9</v>
      </c>
      <c r="F17" s="19">
        <v>50</v>
      </c>
      <c r="G17" s="19">
        <v>45</v>
      </c>
      <c r="H17" s="13">
        <f t="shared" si="1"/>
        <v>0.9</v>
      </c>
      <c r="I17" s="19">
        <v>100</v>
      </c>
      <c r="J17" s="19">
        <v>90</v>
      </c>
      <c r="K17" s="13">
        <f t="shared" si="2"/>
        <v>0.9</v>
      </c>
      <c r="L17" s="19">
        <v>50</v>
      </c>
      <c r="M17" s="19">
        <v>45</v>
      </c>
      <c r="N17" s="13">
        <f t="shared" si="3"/>
        <v>0.9</v>
      </c>
      <c r="O17" s="19">
        <v>50</v>
      </c>
      <c r="P17" s="19">
        <v>45</v>
      </c>
      <c r="Q17" s="13">
        <f t="shared" si="4"/>
        <v>0.9</v>
      </c>
      <c r="R17" s="19">
        <v>100</v>
      </c>
      <c r="S17" s="19">
        <v>90</v>
      </c>
      <c r="T17" s="13">
        <f t="shared" si="5"/>
        <v>0.9</v>
      </c>
    </row>
    <row r="18" spans="1:20" ht="18.75" thickBot="1">
      <c r="A18" s="6">
        <v>6</v>
      </c>
      <c r="B18" s="4" t="str">
        <f>'Class-1'!B18</f>
        <v>Env/S.S.</v>
      </c>
      <c r="C18" s="19">
        <v>50</v>
      </c>
      <c r="D18" s="19">
        <v>45</v>
      </c>
      <c r="E18" s="13">
        <f t="shared" si="0"/>
        <v>0.9</v>
      </c>
      <c r="F18" s="19">
        <v>50</v>
      </c>
      <c r="G18" s="19">
        <v>45</v>
      </c>
      <c r="H18" s="13">
        <f t="shared" si="1"/>
        <v>0.9</v>
      </c>
      <c r="I18" s="19">
        <v>100</v>
      </c>
      <c r="J18" s="19">
        <v>90</v>
      </c>
      <c r="K18" s="13">
        <f t="shared" si="2"/>
        <v>0.9</v>
      </c>
      <c r="L18" s="19">
        <v>50</v>
      </c>
      <c r="M18" s="19">
        <v>45</v>
      </c>
      <c r="N18" s="13">
        <f t="shared" si="3"/>
        <v>0.9</v>
      </c>
      <c r="O18" s="19">
        <v>50</v>
      </c>
      <c r="P18" s="19">
        <v>45</v>
      </c>
      <c r="Q18" s="13">
        <f t="shared" si="4"/>
        <v>0.9</v>
      </c>
      <c r="R18" s="19">
        <v>100</v>
      </c>
      <c r="S18" s="19">
        <v>90</v>
      </c>
      <c r="T18" s="13">
        <f t="shared" si="5"/>
        <v>0.9</v>
      </c>
    </row>
    <row r="19" spans="1:20" ht="18.75" thickBot="1">
      <c r="A19" s="6">
        <v>7</v>
      </c>
      <c r="B19" s="4" t="str">
        <f>'Class-1'!B19</f>
        <v>Comp.</v>
      </c>
      <c r="C19" s="19">
        <v>50</v>
      </c>
      <c r="D19" s="19">
        <v>45</v>
      </c>
      <c r="E19" s="13">
        <f t="shared" si="0"/>
        <v>0.9</v>
      </c>
      <c r="F19" s="19">
        <v>50</v>
      </c>
      <c r="G19" s="19">
        <v>45</v>
      </c>
      <c r="H19" s="13">
        <f t="shared" si="1"/>
        <v>0.9</v>
      </c>
      <c r="I19" s="19">
        <v>100</v>
      </c>
      <c r="J19" s="19">
        <v>90</v>
      </c>
      <c r="K19" s="13">
        <f t="shared" si="2"/>
        <v>0.9</v>
      </c>
      <c r="L19" s="19">
        <v>50</v>
      </c>
      <c r="M19" s="19">
        <v>45</v>
      </c>
      <c r="N19" s="13">
        <f t="shared" si="3"/>
        <v>0.9</v>
      </c>
      <c r="O19" s="19">
        <v>50</v>
      </c>
      <c r="P19" s="19">
        <v>45</v>
      </c>
      <c r="Q19" s="13">
        <f t="shared" si="4"/>
        <v>0.9</v>
      </c>
      <c r="R19" s="19">
        <v>100</v>
      </c>
      <c r="S19" s="19">
        <v>90</v>
      </c>
      <c r="T19" s="13">
        <f t="shared" si="5"/>
        <v>0.9</v>
      </c>
    </row>
    <row r="20" spans="1:20" ht="18.75" thickBot="1">
      <c r="A20" s="6">
        <v>8</v>
      </c>
      <c r="B20" s="4" t="str">
        <f>'Class-1'!B20</f>
        <v>Drawing</v>
      </c>
      <c r="C20" s="19">
        <v>50</v>
      </c>
      <c r="D20" s="19">
        <v>45</v>
      </c>
      <c r="E20" s="13">
        <f t="shared" si="0"/>
        <v>0.9</v>
      </c>
      <c r="F20" s="19">
        <v>50</v>
      </c>
      <c r="G20" s="19">
        <v>45</v>
      </c>
      <c r="H20" s="13">
        <f t="shared" si="1"/>
        <v>0.9</v>
      </c>
      <c r="I20" s="19">
        <v>100</v>
      </c>
      <c r="J20" s="19">
        <v>90</v>
      </c>
      <c r="K20" s="13">
        <f t="shared" si="2"/>
        <v>0.9</v>
      </c>
      <c r="L20" s="19">
        <v>50</v>
      </c>
      <c r="M20" s="19">
        <v>45</v>
      </c>
      <c r="N20" s="13">
        <f t="shared" si="3"/>
        <v>0.9</v>
      </c>
      <c r="O20" s="19">
        <v>50</v>
      </c>
      <c r="P20" s="19">
        <v>45</v>
      </c>
      <c r="Q20" s="13">
        <f t="shared" si="4"/>
        <v>0.9</v>
      </c>
      <c r="R20" s="19">
        <v>100</v>
      </c>
      <c r="S20" s="19">
        <v>90</v>
      </c>
      <c r="T20" s="13">
        <f t="shared" si="5"/>
        <v>0.9</v>
      </c>
    </row>
    <row r="21" spans="1:20" ht="18.75" thickBot="1">
      <c r="A21" s="6">
        <v>9</v>
      </c>
      <c r="B21" s="4" t="str">
        <f>'Class-1'!B21</f>
        <v>Craft</v>
      </c>
      <c r="C21" s="19">
        <v>50</v>
      </c>
      <c r="D21" s="19">
        <v>45</v>
      </c>
      <c r="E21" s="13">
        <f t="shared" si="0"/>
        <v>0.9</v>
      </c>
      <c r="F21" s="19">
        <v>50</v>
      </c>
      <c r="G21" s="19">
        <v>45</v>
      </c>
      <c r="H21" s="13">
        <f t="shared" si="1"/>
        <v>0.9</v>
      </c>
      <c r="I21" s="19">
        <v>100</v>
      </c>
      <c r="J21" s="19">
        <v>90</v>
      </c>
      <c r="K21" s="13">
        <f t="shared" si="2"/>
        <v>0.9</v>
      </c>
      <c r="L21" s="19">
        <v>50</v>
      </c>
      <c r="M21" s="19">
        <v>45</v>
      </c>
      <c r="N21" s="13">
        <f t="shared" si="3"/>
        <v>0.9</v>
      </c>
      <c r="O21" s="19">
        <v>50</v>
      </c>
      <c r="P21" s="19">
        <v>45</v>
      </c>
      <c r="Q21" s="13">
        <f t="shared" si="4"/>
        <v>0.9</v>
      </c>
      <c r="R21" s="19">
        <v>100</v>
      </c>
      <c r="S21" s="19">
        <v>90</v>
      </c>
      <c r="T21" s="13">
        <f t="shared" si="5"/>
        <v>0.9</v>
      </c>
    </row>
    <row r="22" spans="1:20" ht="18.75" thickBot="1">
      <c r="A22" s="6">
        <v>10</v>
      </c>
      <c r="B22" s="4" t="str">
        <f>'Class-1'!B22</f>
        <v>P.T.</v>
      </c>
      <c r="C22" s="19">
        <v>0</v>
      </c>
      <c r="D22" s="19">
        <v>0</v>
      </c>
      <c r="E22" s="13" t="str">
        <f t="shared" si="0"/>
        <v/>
      </c>
      <c r="F22" s="19">
        <v>0</v>
      </c>
      <c r="G22" s="19">
        <v>0</v>
      </c>
      <c r="H22" s="13" t="str">
        <f t="shared" si="1"/>
        <v/>
      </c>
      <c r="I22" s="19">
        <v>100</v>
      </c>
      <c r="J22" s="19">
        <v>90</v>
      </c>
      <c r="K22" s="13">
        <f t="shared" si="2"/>
        <v>0.9</v>
      </c>
      <c r="L22" s="19">
        <v>0</v>
      </c>
      <c r="M22" s="19">
        <v>0</v>
      </c>
      <c r="N22" s="13" t="str">
        <f t="shared" si="3"/>
        <v/>
      </c>
      <c r="O22" s="19">
        <v>0</v>
      </c>
      <c r="P22" s="19">
        <v>0</v>
      </c>
      <c r="Q22" s="13" t="str">
        <f t="shared" si="4"/>
        <v/>
      </c>
      <c r="R22" s="19">
        <v>100</v>
      </c>
      <c r="S22" s="19">
        <v>90</v>
      </c>
      <c r="T22" s="13">
        <f t="shared" si="5"/>
        <v>0.9</v>
      </c>
    </row>
    <row r="23" spans="1:20" ht="18.75" thickBot="1">
      <c r="A23" s="6">
        <v>11</v>
      </c>
      <c r="B23" s="4" t="str">
        <f>'Class-1'!B23</f>
        <v>Sub-11</v>
      </c>
      <c r="C23" s="19">
        <v>0</v>
      </c>
      <c r="D23" s="19">
        <v>0</v>
      </c>
      <c r="E23" s="13" t="str">
        <f t="shared" si="0"/>
        <v/>
      </c>
      <c r="F23" s="19">
        <v>0</v>
      </c>
      <c r="G23" s="19">
        <v>0</v>
      </c>
      <c r="H23" s="13" t="str">
        <f t="shared" si="1"/>
        <v/>
      </c>
      <c r="I23" s="19">
        <v>0</v>
      </c>
      <c r="J23" s="19">
        <v>0</v>
      </c>
      <c r="K23" s="13" t="str">
        <f t="shared" si="2"/>
        <v/>
      </c>
      <c r="L23" s="19">
        <v>0</v>
      </c>
      <c r="M23" s="19">
        <v>0</v>
      </c>
      <c r="N23" s="13" t="str">
        <f t="shared" si="3"/>
        <v/>
      </c>
      <c r="O23" s="19">
        <v>0</v>
      </c>
      <c r="P23" s="19">
        <v>0</v>
      </c>
      <c r="Q23" s="13" t="str">
        <f t="shared" si="4"/>
        <v/>
      </c>
      <c r="R23" s="19">
        <v>0</v>
      </c>
      <c r="S23" s="19">
        <v>0</v>
      </c>
      <c r="T23" s="13" t="str">
        <f t="shared" si="5"/>
        <v/>
      </c>
    </row>
    <row r="24" spans="1:20" ht="18.75" thickBot="1">
      <c r="A24" s="6">
        <v>12</v>
      </c>
      <c r="B24" s="4" t="str">
        <f>'Class-1'!B24</f>
        <v>Sub-12</v>
      </c>
      <c r="C24" s="19">
        <v>0</v>
      </c>
      <c r="D24" s="19">
        <v>0</v>
      </c>
      <c r="E24" s="13" t="str">
        <f t="shared" si="0"/>
        <v/>
      </c>
      <c r="F24" s="19">
        <v>0</v>
      </c>
      <c r="G24" s="19">
        <v>0</v>
      </c>
      <c r="H24" s="13" t="str">
        <f t="shared" si="1"/>
        <v/>
      </c>
      <c r="I24" s="19">
        <v>0</v>
      </c>
      <c r="J24" s="19">
        <v>0</v>
      </c>
      <c r="K24" s="13" t="str">
        <f t="shared" si="2"/>
        <v/>
      </c>
      <c r="L24" s="19">
        <v>0</v>
      </c>
      <c r="M24" s="19">
        <v>0</v>
      </c>
      <c r="N24" s="13" t="str">
        <f t="shared" si="3"/>
        <v/>
      </c>
      <c r="O24" s="19">
        <v>0</v>
      </c>
      <c r="P24" s="19">
        <v>0</v>
      </c>
      <c r="Q24" s="13" t="str">
        <f t="shared" si="4"/>
        <v/>
      </c>
      <c r="R24" s="19">
        <v>0</v>
      </c>
      <c r="S24" s="19">
        <v>0</v>
      </c>
      <c r="T24" s="13" t="str">
        <f t="shared" si="5"/>
        <v/>
      </c>
    </row>
    <row r="25" spans="1:20" ht="18.75" thickBot="1">
      <c r="A25" s="6">
        <v>13</v>
      </c>
      <c r="B25" s="4" t="str">
        <f>'Class-1'!B25</f>
        <v>Sub-13</v>
      </c>
      <c r="C25" s="19">
        <v>0</v>
      </c>
      <c r="D25" s="19">
        <v>0</v>
      </c>
      <c r="E25" s="13" t="str">
        <f t="shared" si="0"/>
        <v/>
      </c>
      <c r="F25" s="19">
        <v>0</v>
      </c>
      <c r="G25" s="19">
        <v>0</v>
      </c>
      <c r="H25" s="13" t="str">
        <f t="shared" si="1"/>
        <v/>
      </c>
      <c r="I25" s="19">
        <v>0</v>
      </c>
      <c r="J25" s="19">
        <v>0</v>
      </c>
      <c r="K25" s="13" t="str">
        <f t="shared" si="2"/>
        <v/>
      </c>
      <c r="L25" s="19">
        <v>0</v>
      </c>
      <c r="M25" s="19">
        <v>0</v>
      </c>
      <c r="N25" s="13" t="str">
        <f t="shared" si="3"/>
        <v/>
      </c>
      <c r="O25" s="19">
        <v>0</v>
      </c>
      <c r="P25" s="19">
        <v>0</v>
      </c>
      <c r="Q25" s="13" t="str">
        <f t="shared" si="4"/>
        <v/>
      </c>
      <c r="R25" s="19">
        <v>0</v>
      </c>
      <c r="S25" s="19">
        <v>0</v>
      </c>
      <c r="T25" s="13" t="str">
        <f t="shared" si="5"/>
        <v/>
      </c>
    </row>
    <row r="26" spans="1:20" ht="18.75" thickBot="1">
      <c r="A26" s="6">
        <v>14</v>
      </c>
      <c r="B26" s="4" t="str">
        <f>'Class-1'!B26</f>
        <v>Sub-14</v>
      </c>
      <c r="C26" s="19">
        <v>0</v>
      </c>
      <c r="D26" s="19">
        <v>0</v>
      </c>
      <c r="E26" s="13" t="str">
        <f t="shared" si="0"/>
        <v/>
      </c>
      <c r="F26" s="19">
        <v>0</v>
      </c>
      <c r="G26" s="19">
        <v>0</v>
      </c>
      <c r="H26" s="13" t="str">
        <f t="shared" si="1"/>
        <v/>
      </c>
      <c r="I26" s="19">
        <v>0</v>
      </c>
      <c r="J26" s="19">
        <v>0</v>
      </c>
      <c r="K26" s="13" t="str">
        <f t="shared" si="2"/>
        <v/>
      </c>
      <c r="L26" s="19">
        <v>0</v>
      </c>
      <c r="M26" s="19">
        <v>0</v>
      </c>
      <c r="N26" s="13" t="str">
        <f t="shared" si="3"/>
        <v/>
      </c>
      <c r="O26" s="19">
        <v>0</v>
      </c>
      <c r="P26" s="19">
        <v>0</v>
      </c>
      <c r="Q26" s="13" t="str">
        <f t="shared" si="4"/>
        <v/>
      </c>
      <c r="R26" s="19">
        <v>0</v>
      </c>
      <c r="S26" s="19">
        <v>0</v>
      </c>
      <c r="T26" s="13" t="str">
        <f t="shared" si="5"/>
        <v/>
      </c>
    </row>
    <row r="27" spans="1:20" ht="18.75" thickBot="1">
      <c r="A27" s="6">
        <v>15</v>
      </c>
      <c r="B27" s="4" t="str">
        <f>'Class-1'!B27</f>
        <v>Sub-15</v>
      </c>
      <c r="C27" s="19">
        <v>0</v>
      </c>
      <c r="D27" s="19">
        <v>0</v>
      </c>
      <c r="E27" s="13" t="str">
        <f t="shared" si="0"/>
        <v/>
      </c>
      <c r="F27" s="19">
        <v>0</v>
      </c>
      <c r="G27" s="19">
        <v>0</v>
      </c>
      <c r="H27" s="13" t="str">
        <f t="shared" si="1"/>
        <v/>
      </c>
      <c r="I27" s="19">
        <v>0</v>
      </c>
      <c r="J27" s="19">
        <v>0</v>
      </c>
      <c r="K27" s="13" t="str">
        <f t="shared" si="2"/>
        <v/>
      </c>
      <c r="L27" s="19">
        <v>0</v>
      </c>
      <c r="M27" s="19">
        <v>0</v>
      </c>
      <c r="N27" s="13" t="str">
        <f t="shared" si="3"/>
        <v/>
      </c>
      <c r="O27" s="19">
        <v>0</v>
      </c>
      <c r="P27" s="19">
        <v>0</v>
      </c>
      <c r="Q27" s="13" t="str">
        <f t="shared" si="4"/>
        <v/>
      </c>
      <c r="R27" s="19">
        <v>0</v>
      </c>
      <c r="S27" s="19">
        <v>0</v>
      </c>
      <c r="T27" s="13" t="str">
        <f t="shared" si="5"/>
        <v/>
      </c>
    </row>
    <row r="28" spans="1:20" ht="18.75" thickBot="1">
      <c r="A28" s="65" t="s">
        <v>50</v>
      </c>
      <c r="B28" s="66"/>
      <c r="C28" s="6">
        <f>SUM(C13:C27)</f>
        <v>450</v>
      </c>
      <c r="D28" s="6">
        <f t="shared" ref="D28:S28" si="6">SUM(D13:D27)</f>
        <v>405</v>
      </c>
      <c r="E28" s="14">
        <f>D28/C28</f>
        <v>0.9</v>
      </c>
      <c r="F28" s="6">
        <f t="shared" si="6"/>
        <v>450</v>
      </c>
      <c r="G28" s="6">
        <f t="shared" si="6"/>
        <v>405</v>
      </c>
      <c r="H28" s="14">
        <f>G28/F28</f>
        <v>0.9</v>
      </c>
      <c r="I28" s="6">
        <f t="shared" si="6"/>
        <v>1000</v>
      </c>
      <c r="J28" s="6">
        <f t="shared" si="6"/>
        <v>900</v>
      </c>
      <c r="K28" s="14">
        <f>J28/I28</f>
        <v>0.9</v>
      </c>
      <c r="L28" s="6">
        <f t="shared" si="6"/>
        <v>450</v>
      </c>
      <c r="M28" s="6">
        <f t="shared" si="6"/>
        <v>405</v>
      </c>
      <c r="N28" s="14">
        <f>M28/L28</f>
        <v>0.9</v>
      </c>
      <c r="O28" s="6">
        <f t="shared" si="6"/>
        <v>450</v>
      </c>
      <c r="P28" s="6">
        <f t="shared" si="6"/>
        <v>405</v>
      </c>
      <c r="Q28" s="14">
        <f>P28/O28</f>
        <v>0.9</v>
      </c>
      <c r="R28" s="6">
        <f t="shared" si="6"/>
        <v>1000</v>
      </c>
      <c r="S28" s="6">
        <f t="shared" si="6"/>
        <v>900</v>
      </c>
      <c r="T28" s="14">
        <f>S28/R28</f>
        <v>0.9</v>
      </c>
    </row>
  </sheetData>
  <mergeCells count="25">
    <mergeCell ref="A1:R1"/>
    <mergeCell ref="S1:T2"/>
    <mergeCell ref="A2:R2"/>
    <mergeCell ref="B4:D4"/>
    <mergeCell ref="G4:J4"/>
    <mergeCell ref="M4:N4"/>
    <mergeCell ref="P4:S4"/>
    <mergeCell ref="B5:D5"/>
    <mergeCell ref="G5:J5"/>
    <mergeCell ref="M5:N5"/>
    <mergeCell ref="P5:R5"/>
    <mergeCell ref="B6:D6"/>
    <mergeCell ref="P6:R6"/>
    <mergeCell ref="R11:T11"/>
    <mergeCell ref="A28:B28"/>
    <mergeCell ref="P7:R7"/>
    <mergeCell ref="P8:R8"/>
    <mergeCell ref="P9:R9"/>
    <mergeCell ref="A11:A12"/>
    <mergeCell ref="B11:B12"/>
    <mergeCell ref="C11:E11"/>
    <mergeCell ref="F11:H11"/>
    <mergeCell ref="I11:K11"/>
    <mergeCell ref="L11:N11"/>
    <mergeCell ref="O11:Q11"/>
  </mergeCells>
  <pageMargins left="0.11811023622047245" right="0.11811023622047245" top="0.39370078740157483" bottom="0.39370078740157483" header="0.31496062992125984" footer="0.31496062992125984"/>
  <pageSetup paperSize="5" orientation="landscape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28"/>
  <sheetViews>
    <sheetView workbookViewId="0">
      <selection sqref="A1:R1"/>
    </sheetView>
  </sheetViews>
  <sheetFormatPr defaultColWidth="8.7109375" defaultRowHeight="18"/>
  <cols>
    <col min="1" max="1" width="8.140625" style="1" bestFit="1" customWidth="1"/>
    <col min="2" max="2" width="18.5703125" style="1" customWidth="1"/>
    <col min="3" max="3" width="9.42578125" style="1" bestFit="1" customWidth="1"/>
    <col min="4" max="4" width="8.5703125" style="1" customWidth="1"/>
    <col min="5" max="5" width="6.85546875" style="1" bestFit="1" customWidth="1"/>
    <col min="6" max="6" width="9.42578125" style="1" bestFit="1" customWidth="1"/>
    <col min="7" max="7" width="8.5703125" style="1" bestFit="1" customWidth="1"/>
    <col min="8" max="8" width="6.85546875" style="1" bestFit="1" customWidth="1"/>
    <col min="9" max="9" width="9.42578125" style="1" bestFit="1" customWidth="1"/>
    <col min="10" max="10" width="8.5703125" style="1" bestFit="1" customWidth="1"/>
    <col min="11" max="11" width="6.85546875" style="1" bestFit="1" customWidth="1"/>
    <col min="12" max="12" width="9.42578125" style="1" bestFit="1" customWidth="1"/>
    <col min="13" max="13" width="8.85546875" style="1" bestFit="1" customWidth="1"/>
    <col min="14" max="14" width="6.85546875" style="1" bestFit="1" customWidth="1"/>
    <col min="15" max="15" width="9.42578125" style="1" bestFit="1" customWidth="1"/>
    <col min="16" max="16" width="8.5703125" style="1" bestFit="1" customWidth="1"/>
    <col min="17" max="17" width="6.85546875" style="1" bestFit="1" customWidth="1"/>
    <col min="18" max="18" width="13.28515625" style="1" bestFit="1" customWidth="1"/>
    <col min="19" max="19" width="8.5703125" style="1" bestFit="1" customWidth="1"/>
    <col min="20" max="20" width="6.85546875" style="1" bestFit="1" customWidth="1"/>
    <col min="21" max="16384" width="8.7109375" style="1"/>
  </cols>
  <sheetData>
    <row r="1" spans="1:20" ht="42.75" thickBot="1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3"/>
      <c r="S1" s="81"/>
      <c r="T1" s="82"/>
    </row>
    <row r="2" spans="1:20" ht="30" thickBot="1">
      <c r="A2" s="94" t="s">
        <v>59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6"/>
      <c r="S2" s="83"/>
      <c r="T2" s="84"/>
    </row>
    <row r="3" spans="1:20" ht="18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 thickBot="1">
      <c r="A4" s="4" t="s">
        <v>0</v>
      </c>
      <c r="B4" s="103" t="str">
        <f>'Class-1'!B4:D4</f>
        <v>Shah Vijay Sunil</v>
      </c>
      <c r="C4" s="104"/>
      <c r="D4" s="105"/>
      <c r="E4" s="3"/>
      <c r="F4" s="4" t="s">
        <v>7</v>
      </c>
      <c r="G4" s="97" t="str">
        <f>'Class-2'!G4:J4</f>
        <v>abc foundation school</v>
      </c>
      <c r="H4" s="98"/>
      <c r="I4" s="98"/>
      <c r="J4" s="99"/>
      <c r="K4" s="3"/>
      <c r="L4" s="4" t="s">
        <v>5</v>
      </c>
      <c r="M4" s="76" t="s">
        <v>35</v>
      </c>
      <c r="N4" s="78"/>
      <c r="O4" s="2"/>
      <c r="P4" s="67" t="s">
        <v>51</v>
      </c>
      <c r="Q4" s="68"/>
      <c r="R4" s="68"/>
      <c r="S4" s="69"/>
      <c r="T4" s="2"/>
    </row>
    <row r="5" spans="1:20" ht="18.75" thickBot="1">
      <c r="A5" s="5" t="s">
        <v>1</v>
      </c>
      <c r="B5" s="67">
        <f>'Class-2'!B5:D5+1</f>
        <v>3</v>
      </c>
      <c r="C5" s="68"/>
      <c r="D5" s="69"/>
      <c r="E5" s="3"/>
      <c r="F5" s="4" t="s">
        <v>4</v>
      </c>
      <c r="G5" s="100">
        <f>'Class-2'!G5:J5</f>
        <v>3563</v>
      </c>
      <c r="H5" s="101"/>
      <c r="I5" s="101"/>
      <c r="J5" s="102"/>
      <c r="K5" s="3"/>
      <c r="L5" s="4" t="s">
        <v>6</v>
      </c>
      <c r="M5" s="76">
        <v>20</v>
      </c>
      <c r="N5" s="78"/>
      <c r="O5" s="2"/>
      <c r="P5" s="97" t="str">
        <f>'Class-2'!P5:R5</f>
        <v>Discipline</v>
      </c>
      <c r="Q5" s="98"/>
      <c r="R5" s="99"/>
      <c r="S5" s="17" t="s">
        <v>32</v>
      </c>
      <c r="T5" s="2"/>
    </row>
    <row r="6" spans="1:20" ht="18.75" thickBot="1">
      <c r="A6" s="4" t="s">
        <v>2</v>
      </c>
      <c r="B6" s="67" t="str">
        <f>'Class-2'!B6:D6</f>
        <v>A</v>
      </c>
      <c r="C6" s="68"/>
      <c r="D6" s="69"/>
      <c r="E6" s="3"/>
      <c r="F6" s="4" t="s">
        <v>3</v>
      </c>
      <c r="G6" s="5">
        <f>'Class-2'!G6+1</f>
        <v>2021</v>
      </c>
      <c r="H6" s="20" t="s">
        <v>58</v>
      </c>
      <c r="I6" s="11">
        <f>'Class-2'!I6+1</f>
        <v>2022</v>
      </c>
      <c r="J6" s="12"/>
      <c r="K6" s="3"/>
      <c r="L6" s="3"/>
      <c r="M6" s="3"/>
      <c r="N6" s="2"/>
      <c r="O6" s="2"/>
      <c r="P6" s="97" t="str">
        <f>'Class-2'!P6:R6</f>
        <v>Attribute-2</v>
      </c>
      <c r="Q6" s="98"/>
      <c r="R6" s="99"/>
      <c r="S6" s="17" t="s">
        <v>32</v>
      </c>
      <c r="T6" s="2"/>
    </row>
    <row r="7" spans="1:20" ht="18.75" thickBot="1">
      <c r="A7" s="15"/>
      <c r="B7" s="16"/>
      <c r="C7" s="16"/>
      <c r="D7" s="16"/>
      <c r="E7" s="3"/>
      <c r="F7" s="15"/>
      <c r="G7" s="15"/>
      <c r="H7" s="15"/>
      <c r="I7" s="15"/>
      <c r="J7" s="15"/>
      <c r="K7" s="3"/>
      <c r="L7" s="3"/>
      <c r="M7" s="3"/>
      <c r="N7" s="2"/>
      <c r="O7" s="2"/>
      <c r="P7" s="97" t="str">
        <f>'Class-2'!P7:R7</f>
        <v>Attribute-3</v>
      </c>
      <c r="Q7" s="98"/>
      <c r="R7" s="99"/>
      <c r="S7" s="17" t="s">
        <v>32</v>
      </c>
      <c r="T7" s="2"/>
    </row>
    <row r="8" spans="1:20" ht="18.75" thickBot="1">
      <c r="A8" s="15"/>
      <c r="B8" s="16"/>
      <c r="C8" s="16"/>
      <c r="D8" s="16"/>
      <c r="E8" s="3"/>
      <c r="F8" s="15"/>
      <c r="G8" s="15"/>
      <c r="H8" s="15"/>
      <c r="I8" s="15"/>
      <c r="J8" s="15"/>
      <c r="K8" s="3"/>
      <c r="L8" s="3"/>
      <c r="M8" s="3"/>
      <c r="N8" s="2"/>
      <c r="O8" s="2"/>
      <c r="P8" s="97" t="str">
        <f>'Class-2'!P8:R8</f>
        <v>Attribute-4</v>
      </c>
      <c r="Q8" s="98"/>
      <c r="R8" s="99"/>
      <c r="S8" s="17" t="s">
        <v>32</v>
      </c>
      <c r="T8" s="2"/>
    </row>
    <row r="9" spans="1:20" ht="18.75" thickBot="1">
      <c r="A9" s="15"/>
      <c r="B9" s="16"/>
      <c r="C9" s="16"/>
      <c r="D9" s="16"/>
      <c r="E9" s="3"/>
      <c r="F9" s="15"/>
      <c r="G9" s="15"/>
      <c r="H9" s="15"/>
      <c r="I9" s="15"/>
      <c r="J9" s="15"/>
      <c r="K9" s="3"/>
      <c r="L9" s="3"/>
      <c r="M9" s="3"/>
      <c r="N9" s="2"/>
      <c r="O9" s="2"/>
      <c r="P9" s="97" t="str">
        <f>'Class-2'!P9:R9</f>
        <v>Attribute-5</v>
      </c>
      <c r="Q9" s="98"/>
      <c r="R9" s="99"/>
      <c r="S9" s="17" t="s">
        <v>32</v>
      </c>
      <c r="T9" s="2"/>
    </row>
    <row r="10" spans="1:20" ht="18.7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7" customFormat="1" ht="18.75" thickBot="1">
      <c r="A11" s="79" t="s">
        <v>31</v>
      </c>
      <c r="B11" s="79" t="s">
        <v>48</v>
      </c>
      <c r="C11" s="67" t="s">
        <v>24</v>
      </c>
      <c r="D11" s="68"/>
      <c r="E11" s="69"/>
      <c r="F11" s="67" t="s">
        <v>25</v>
      </c>
      <c r="G11" s="68"/>
      <c r="H11" s="69"/>
      <c r="I11" s="67" t="s">
        <v>26</v>
      </c>
      <c r="J11" s="68"/>
      <c r="K11" s="69"/>
      <c r="L11" s="67" t="s">
        <v>27</v>
      </c>
      <c r="M11" s="68"/>
      <c r="N11" s="69"/>
      <c r="O11" s="67" t="s">
        <v>28</v>
      </c>
      <c r="P11" s="68"/>
      <c r="Q11" s="69"/>
      <c r="R11" s="67" t="s">
        <v>29</v>
      </c>
      <c r="S11" s="68"/>
      <c r="T11" s="69"/>
    </row>
    <row r="12" spans="1:20" s="8" customFormat="1" ht="36.75" thickBot="1">
      <c r="A12" s="80"/>
      <c r="B12" s="80"/>
      <c r="C12" s="9" t="s">
        <v>23</v>
      </c>
      <c r="D12" s="9" t="s">
        <v>49</v>
      </c>
      <c r="E12" s="9" t="s">
        <v>30</v>
      </c>
      <c r="F12" s="10" t="s">
        <v>23</v>
      </c>
      <c r="G12" s="10" t="s">
        <v>49</v>
      </c>
      <c r="H12" s="9" t="s">
        <v>30</v>
      </c>
      <c r="I12" s="10" t="s">
        <v>23</v>
      </c>
      <c r="J12" s="10" t="s">
        <v>49</v>
      </c>
      <c r="K12" s="9" t="s">
        <v>30</v>
      </c>
      <c r="L12" s="9" t="s">
        <v>23</v>
      </c>
      <c r="M12" s="10" t="s">
        <v>49</v>
      </c>
      <c r="N12" s="9" t="s">
        <v>30</v>
      </c>
      <c r="O12" s="9" t="s">
        <v>23</v>
      </c>
      <c r="P12" s="10" t="s">
        <v>49</v>
      </c>
      <c r="Q12" s="9" t="s">
        <v>30</v>
      </c>
      <c r="R12" s="9" t="s">
        <v>23</v>
      </c>
      <c r="S12" s="9" t="s">
        <v>49</v>
      </c>
      <c r="T12" s="9" t="s">
        <v>30</v>
      </c>
    </row>
    <row r="13" spans="1:20" ht="18.75" thickBot="1">
      <c r="A13" s="6">
        <v>1</v>
      </c>
      <c r="B13" s="4" t="str">
        <f>'Class-2'!B13</f>
        <v>Lang-1</v>
      </c>
      <c r="C13" s="19">
        <v>50</v>
      </c>
      <c r="D13" s="19">
        <v>45</v>
      </c>
      <c r="E13" s="13">
        <f>IF(D13=0, "", D13/C13)</f>
        <v>0.9</v>
      </c>
      <c r="F13" s="19">
        <v>50</v>
      </c>
      <c r="G13" s="19">
        <v>45</v>
      </c>
      <c r="H13" s="13">
        <f>IF(G13=0, "", G13/F13)</f>
        <v>0.9</v>
      </c>
      <c r="I13" s="19">
        <v>100</v>
      </c>
      <c r="J13" s="19">
        <v>90</v>
      </c>
      <c r="K13" s="13">
        <f>IF(J13=0, "", J13/I13)</f>
        <v>0.9</v>
      </c>
      <c r="L13" s="19">
        <v>50</v>
      </c>
      <c r="M13" s="19">
        <v>45</v>
      </c>
      <c r="N13" s="13">
        <f>IF(M13=0, "", M13/L13)</f>
        <v>0.9</v>
      </c>
      <c r="O13" s="19">
        <v>50</v>
      </c>
      <c r="P13" s="19">
        <v>45</v>
      </c>
      <c r="Q13" s="13">
        <f>IF(P13=0, "", P13/O13)</f>
        <v>0.9</v>
      </c>
      <c r="R13" s="19">
        <v>100</v>
      </c>
      <c r="S13" s="19">
        <v>90</v>
      </c>
      <c r="T13" s="13">
        <f>IF(S13=0, "", S13/R13)</f>
        <v>0.9</v>
      </c>
    </row>
    <row r="14" spans="1:20" ht="18.75" thickBot="1">
      <c r="A14" s="6">
        <v>2</v>
      </c>
      <c r="B14" s="4" t="str">
        <f>'Class-2'!B14</f>
        <v>Lang-2</v>
      </c>
      <c r="C14" s="19">
        <v>50</v>
      </c>
      <c r="D14" s="19">
        <v>45</v>
      </c>
      <c r="E14" s="13">
        <f t="shared" ref="E14:E27" si="0">IF(D14=0, "", D14/C14)</f>
        <v>0.9</v>
      </c>
      <c r="F14" s="19">
        <v>50</v>
      </c>
      <c r="G14" s="19">
        <v>45</v>
      </c>
      <c r="H14" s="13">
        <f t="shared" ref="H14:H27" si="1">IF(G14=0, "", G14/F14)</f>
        <v>0.9</v>
      </c>
      <c r="I14" s="19">
        <v>100</v>
      </c>
      <c r="J14" s="19">
        <v>90</v>
      </c>
      <c r="K14" s="13">
        <f t="shared" ref="K14:K27" si="2">IF(J14=0, "", J14/I14)</f>
        <v>0.9</v>
      </c>
      <c r="L14" s="19">
        <v>50</v>
      </c>
      <c r="M14" s="19">
        <v>45</v>
      </c>
      <c r="N14" s="13">
        <f t="shared" ref="N14:N27" si="3">IF(M14=0, "", M14/L14)</f>
        <v>0.9</v>
      </c>
      <c r="O14" s="19">
        <v>50</v>
      </c>
      <c r="P14" s="19">
        <v>45</v>
      </c>
      <c r="Q14" s="13">
        <f t="shared" ref="Q14:Q27" si="4">IF(P14=0, "", P14/O14)</f>
        <v>0.9</v>
      </c>
      <c r="R14" s="19">
        <v>100</v>
      </c>
      <c r="S14" s="19">
        <v>90</v>
      </c>
      <c r="T14" s="13">
        <f t="shared" ref="T14:T27" si="5">IF(S14=0, "", S14/R14)</f>
        <v>0.9</v>
      </c>
    </row>
    <row r="15" spans="1:20" ht="18.75" thickBot="1">
      <c r="A15" s="6">
        <v>3</v>
      </c>
      <c r="B15" s="4" t="str">
        <f>'Class-2'!B15</f>
        <v>Lang-3</v>
      </c>
      <c r="C15" s="19">
        <v>50</v>
      </c>
      <c r="D15" s="19">
        <v>45</v>
      </c>
      <c r="E15" s="13">
        <f t="shared" si="0"/>
        <v>0.9</v>
      </c>
      <c r="F15" s="19">
        <v>50</v>
      </c>
      <c r="G15" s="19">
        <v>45</v>
      </c>
      <c r="H15" s="13">
        <f t="shared" si="1"/>
        <v>0.9</v>
      </c>
      <c r="I15" s="19">
        <v>100</v>
      </c>
      <c r="J15" s="19">
        <v>90</v>
      </c>
      <c r="K15" s="13">
        <f t="shared" si="2"/>
        <v>0.9</v>
      </c>
      <c r="L15" s="19">
        <v>50</v>
      </c>
      <c r="M15" s="19">
        <v>45</v>
      </c>
      <c r="N15" s="13">
        <f t="shared" si="3"/>
        <v>0.9</v>
      </c>
      <c r="O15" s="19">
        <v>50</v>
      </c>
      <c r="P15" s="19">
        <v>45</v>
      </c>
      <c r="Q15" s="13">
        <f t="shared" si="4"/>
        <v>0.9</v>
      </c>
      <c r="R15" s="19">
        <v>100</v>
      </c>
      <c r="S15" s="19">
        <v>90</v>
      </c>
      <c r="T15" s="13">
        <f t="shared" si="5"/>
        <v>0.9</v>
      </c>
    </row>
    <row r="16" spans="1:20" ht="18.75" thickBot="1">
      <c r="A16" s="6">
        <v>4</v>
      </c>
      <c r="B16" s="4" t="str">
        <f>'Class-2'!B16</f>
        <v>Math</v>
      </c>
      <c r="C16" s="19">
        <v>50</v>
      </c>
      <c r="D16" s="19">
        <v>45</v>
      </c>
      <c r="E16" s="13">
        <f t="shared" si="0"/>
        <v>0.9</v>
      </c>
      <c r="F16" s="19">
        <v>50</v>
      </c>
      <c r="G16" s="19">
        <v>45</v>
      </c>
      <c r="H16" s="13">
        <f t="shared" si="1"/>
        <v>0.9</v>
      </c>
      <c r="I16" s="19">
        <v>100</v>
      </c>
      <c r="J16" s="19">
        <v>90</v>
      </c>
      <c r="K16" s="13">
        <f t="shared" si="2"/>
        <v>0.9</v>
      </c>
      <c r="L16" s="19">
        <v>50</v>
      </c>
      <c r="M16" s="19">
        <v>45</v>
      </c>
      <c r="N16" s="13">
        <f t="shared" si="3"/>
        <v>0.9</v>
      </c>
      <c r="O16" s="19">
        <v>50</v>
      </c>
      <c r="P16" s="19">
        <v>45</v>
      </c>
      <c r="Q16" s="13">
        <f t="shared" si="4"/>
        <v>0.9</v>
      </c>
      <c r="R16" s="19">
        <v>100</v>
      </c>
      <c r="S16" s="19">
        <v>90</v>
      </c>
      <c r="T16" s="13">
        <f t="shared" si="5"/>
        <v>0.9</v>
      </c>
    </row>
    <row r="17" spans="1:20" ht="18.75" thickBot="1">
      <c r="A17" s="6">
        <v>5</v>
      </c>
      <c r="B17" s="4" t="str">
        <f>'Class-2'!B17</f>
        <v>Science</v>
      </c>
      <c r="C17" s="19">
        <v>50</v>
      </c>
      <c r="D17" s="19">
        <v>45</v>
      </c>
      <c r="E17" s="13">
        <f t="shared" si="0"/>
        <v>0.9</v>
      </c>
      <c r="F17" s="19">
        <v>50</v>
      </c>
      <c r="G17" s="19">
        <v>45</v>
      </c>
      <c r="H17" s="13">
        <f t="shared" si="1"/>
        <v>0.9</v>
      </c>
      <c r="I17" s="19">
        <v>100</v>
      </c>
      <c r="J17" s="19">
        <v>90</v>
      </c>
      <c r="K17" s="13">
        <f t="shared" si="2"/>
        <v>0.9</v>
      </c>
      <c r="L17" s="19">
        <v>50</v>
      </c>
      <c r="M17" s="19">
        <v>45</v>
      </c>
      <c r="N17" s="13">
        <f t="shared" si="3"/>
        <v>0.9</v>
      </c>
      <c r="O17" s="19">
        <v>50</v>
      </c>
      <c r="P17" s="19">
        <v>45</v>
      </c>
      <c r="Q17" s="13">
        <f t="shared" si="4"/>
        <v>0.9</v>
      </c>
      <c r="R17" s="19">
        <v>100</v>
      </c>
      <c r="S17" s="19">
        <v>90</v>
      </c>
      <c r="T17" s="13">
        <f t="shared" si="5"/>
        <v>0.9</v>
      </c>
    </row>
    <row r="18" spans="1:20" ht="18.75" thickBot="1">
      <c r="A18" s="6">
        <v>6</v>
      </c>
      <c r="B18" s="4" t="str">
        <f>'Class-2'!B18</f>
        <v>Env/S.S.</v>
      </c>
      <c r="C18" s="19">
        <v>50</v>
      </c>
      <c r="D18" s="19">
        <v>45</v>
      </c>
      <c r="E18" s="13">
        <f t="shared" si="0"/>
        <v>0.9</v>
      </c>
      <c r="F18" s="19">
        <v>50</v>
      </c>
      <c r="G18" s="19">
        <v>45</v>
      </c>
      <c r="H18" s="13">
        <f t="shared" si="1"/>
        <v>0.9</v>
      </c>
      <c r="I18" s="19">
        <v>100</v>
      </c>
      <c r="J18" s="19">
        <v>90</v>
      </c>
      <c r="K18" s="13">
        <f t="shared" si="2"/>
        <v>0.9</v>
      </c>
      <c r="L18" s="19">
        <v>50</v>
      </c>
      <c r="M18" s="19">
        <v>45</v>
      </c>
      <c r="N18" s="13">
        <f t="shared" si="3"/>
        <v>0.9</v>
      </c>
      <c r="O18" s="19">
        <v>50</v>
      </c>
      <c r="P18" s="19">
        <v>45</v>
      </c>
      <c r="Q18" s="13">
        <f t="shared" si="4"/>
        <v>0.9</v>
      </c>
      <c r="R18" s="19">
        <v>100</v>
      </c>
      <c r="S18" s="19">
        <v>90</v>
      </c>
      <c r="T18" s="13">
        <f t="shared" si="5"/>
        <v>0.9</v>
      </c>
    </row>
    <row r="19" spans="1:20" ht="18.75" thickBot="1">
      <c r="A19" s="6">
        <v>7</v>
      </c>
      <c r="B19" s="4" t="str">
        <f>'Class-2'!B19</f>
        <v>Comp.</v>
      </c>
      <c r="C19" s="19">
        <v>50</v>
      </c>
      <c r="D19" s="19">
        <v>45</v>
      </c>
      <c r="E19" s="13">
        <f t="shared" si="0"/>
        <v>0.9</v>
      </c>
      <c r="F19" s="19">
        <v>50</v>
      </c>
      <c r="G19" s="19">
        <v>45</v>
      </c>
      <c r="H19" s="13">
        <f t="shared" si="1"/>
        <v>0.9</v>
      </c>
      <c r="I19" s="19">
        <v>100</v>
      </c>
      <c r="J19" s="19">
        <v>90</v>
      </c>
      <c r="K19" s="13">
        <f t="shared" si="2"/>
        <v>0.9</v>
      </c>
      <c r="L19" s="19">
        <v>50</v>
      </c>
      <c r="M19" s="19">
        <v>45</v>
      </c>
      <c r="N19" s="13">
        <f t="shared" si="3"/>
        <v>0.9</v>
      </c>
      <c r="O19" s="19">
        <v>50</v>
      </c>
      <c r="P19" s="19">
        <v>45</v>
      </c>
      <c r="Q19" s="13">
        <f t="shared" si="4"/>
        <v>0.9</v>
      </c>
      <c r="R19" s="19">
        <v>100</v>
      </c>
      <c r="S19" s="19">
        <v>90</v>
      </c>
      <c r="T19" s="13">
        <f t="shared" si="5"/>
        <v>0.9</v>
      </c>
    </row>
    <row r="20" spans="1:20" ht="18.75" thickBot="1">
      <c r="A20" s="6">
        <v>8</v>
      </c>
      <c r="B20" s="4" t="str">
        <f>'Class-2'!B20</f>
        <v>Drawing</v>
      </c>
      <c r="C20" s="19">
        <v>50</v>
      </c>
      <c r="D20" s="19">
        <v>45</v>
      </c>
      <c r="E20" s="13">
        <f t="shared" si="0"/>
        <v>0.9</v>
      </c>
      <c r="F20" s="19">
        <v>50</v>
      </c>
      <c r="G20" s="19">
        <v>45</v>
      </c>
      <c r="H20" s="13">
        <f t="shared" si="1"/>
        <v>0.9</v>
      </c>
      <c r="I20" s="19">
        <v>100</v>
      </c>
      <c r="J20" s="19">
        <v>90</v>
      </c>
      <c r="K20" s="13">
        <f t="shared" si="2"/>
        <v>0.9</v>
      </c>
      <c r="L20" s="19">
        <v>50</v>
      </c>
      <c r="M20" s="19">
        <v>45</v>
      </c>
      <c r="N20" s="13">
        <f t="shared" si="3"/>
        <v>0.9</v>
      </c>
      <c r="O20" s="19">
        <v>50</v>
      </c>
      <c r="P20" s="19">
        <v>45</v>
      </c>
      <c r="Q20" s="13">
        <f t="shared" si="4"/>
        <v>0.9</v>
      </c>
      <c r="R20" s="19">
        <v>100</v>
      </c>
      <c r="S20" s="19">
        <v>90</v>
      </c>
      <c r="T20" s="13">
        <f t="shared" si="5"/>
        <v>0.9</v>
      </c>
    </row>
    <row r="21" spans="1:20" ht="18.75" thickBot="1">
      <c r="A21" s="6">
        <v>9</v>
      </c>
      <c r="B21" s="4" t="str">
        <f>'Class-2'!B21</f>
        <v>Craft</v>
      </c>
      <c r="C21" s="19">
        <v>50</v>
      </c>
      <c r="D21" s="19">
        <v>45</v>
      </c>
      <c r="E21" s="13">
        <f t="shared" si="0"/>
        <v>0.9</v>
      </c>
      <c r="F21" s="19">
        <v>50</v>
      </c>
      <c r="G21" s="19">
        <v>45</v>
      </c>
      <c r="H21" s="13">
        <f t="shared" si="1"/>
        <v>0.9</v>
      </c>
      <c r="I21" s="19">
        <v>100</v>
      </c>
      <c r="J21" s="19">
        <v>90</v>
      </c>
      <c r="K21" s="13">
        <f t="shared" si="2"/>
        <v>0.9</v>
      </c>
      <c r="L21" s="19">
        <v>50</v>
      </c>
      <c r="M21" s="19">
        <v>45</v>
      </c>
      <c r="N21" s="13">
        <f t="shared" si="3"/>
        <v>0.9</v>
      </c>
      <c r="O21" s="19">
        <v>50</v>
      </c>
      <c r="P21" s="19">
        <v>45</v>
      </c>
      <c r="Q21" s="13">
        <f t="shared" si="4"/>
        <v>0.9</v>
      </c>
      <c r="R21" s="19">
        <v>100</v>
      </c>
      <c r="S21" s="19">
        <v>90</v>
      </c>
      <c r="T21" s="13">
        <f t="shared" si="5"/>
        <v>0.9</v>
      </c>
    </row>
    <row r="22" spans="1:20" ht="18.75" thickBot="1">
      <c r="A22" s="6">
        <v>10</v>
      </c>
      <c r="B22" s="4" t="str">
        <f>'Class-2'!B22</f>
        <v>P.T.</v>
      </c>
      <c r="C22" s="19">
        <v>0</v>
      </c>
      <c r="D22" s="19">
        <v>0</v>
      </c>
      <c r="E22" s="13" t="str">
        <f t="shared" si="0"/>
        <v/>
      </c>
      <c r="F22" s="19">
        <v>0</v>
      </c>
      <c r="G22" s="19">
        <v>0</v>
      </c>
      <c r="H22" s="13" t="str">
        <f t="shared" si="1"/>
        <v/>
      </c>
      <c r="I22" s="19">
        <v>100</v>
      </c>
      <c r="J22" s="19">
        <v>90</v>
      </c>
      <c r="K22" s="13">
        <f t="shared" si="2"/>
        <v>0.9</v>
      </c>
      <c r="L22" s="19">
        <v>0</v>
      </c>
      <c r="M22" s="19">
        <v>0</v>
      </c>
      <c r="N22" s="13" t="str">
        <f t="shared" si="3"/>
        <v/>
      </c>
      <c r="O22" s="19">
        <v>0</v>
      </c>
      <c r="P22" s="19">
        <v>0</v>
      </c>
      <c r="Q22" s="13" t="str">
        <f t="shared" si="4"/>
        <v/>
      </c>
      <c r="R22" s="19">
        <v>100</v>
      </c>
      <c r="S22" s="19">
        <v>90</v>
      </c>
      <c r="T22" s="13">
        <f t="shared" si="5"/>
        <v>0.9</v>
      </c>
    </row>
    <row r="23" spans="1:20" ht="18.75" thickBot="1">
      <c r="A23" s="6">
        <v>11</v>
      </c>
      <c r="B23" s="4" t="str">
        <f>'Class-2'!B23</f>
        <v>Sub-11</v>
      </c>
      <c r="C23" s="19">
        <v>0</v>
      </c>
      <c r="D23" s="19">
        <v>0</v>
      </c>
      <c r="E23" s="13" t="str">
        <f t="shared" si="0"/>
        <v/>
      </c>
      <c r="F23" s="19">
        <v>0</v>
      </c>
      <c r="G23" s="19">
        <v>0</v>
      </c>
      <c r="H23" s="13" t="str">
        <f t="shared" si="1"/>
        <v/>
      </c>
      <c r="I23" s="19">
        <v>0</v>
      </c>
      <c r="J23" s="19">
        <v>0</v>
      </c>
      <c r="K23" s="13" t="str">
        <f t="shared" si="2"/>
        <v/>
      </c>
      <c r="L23" s="19">
        <v>0</v>
      </c>
      <c r="M23" s="19">
        <v>0</v>
      </c>
      <c r="N23" s="13" t="str">
        <f t="shared" si="3"/>
        <v/>
      </c>
      <c r="O23" s="19">
        <v>0</v>
      </c>
      <c r="P23" s="19">
        <v>0</v>
      </c>
      <c r="Q23" s="13" t="str">
        <f t="shared" si="4"/>
        <v/>
      </c>
      <c r="R23" s="19">
        <v>0</v>
      </c>
      <c r="S23" s="19">
        <v>0</v>
      </c>
      <c r="T23" s="13" t="str">
        <f t="shared" si="5"/>
        <v/>
      </c>
    </row>
    <row r="24" spans="1:20" ht="18.75" thickBot="1">
      <c r="A24" s="6">
        <v>12</v>
      </c>
      <c r="B24" s="4" t="str">
        <f>'Class-2'!B24</f>
        <v>Sub-12</v>
      </c>
      <c r="C24" s="19">
        <v>0</v>
      </c>
      <c r="D24" s="19">
        <v>0</v>
      </c>
      <c r="E24" s="13" t="str">
        <f t="shared" si="0"/>
        <v/>
      </c>
      <c r="F24" s="19">
        <v>0</v>
      </c>
      <c r="G24" s="19">
        <v>0</v>
      </c>
      <c r="H24" s="13" t="str">
        <f t="shared" si="1"/>
        <v/>
      </c>
      <c r="I24" s="19">
        <v>0</v>
      </c>
      <c r="J24" s="19">
        <v>0</v>
      </c>
      <c r="K24" s="13" t="str">
        <f t="shared" si="2"/>
        <v/>
      </c>
      <c r="L24" s="19">
        <v>0</v>
      </c>
      <c r="M24" s="19">
        <v>0</v>
      </c>
      <c r="N24" s="13" t="str">
        <f t="shared" si="3"/>
        <v/>
      </c>
      <c r="O24" s="19">
        <v>0</v>
      </c>
      <c r="P24" s="19">
        <v>0</v>
      </c>
      <c r="Q24" s="13" t="str">
        <f t="shared" si="4"/>
        <v/>
      </c>
      <c r="R24" s="19">
        <v>0</v>
      </c>
      <c r="S24" s="19">
        <v>0</v>
      </c>
      <c r="T24" s="13" t="str">
        <f t="shared" si="5"/>
        <v/>
      </c>
    </row>
    <row r="25" spans="1:20" ht="18.75" thickBot="1">
      <c r="A25" s="6">
        <v>13</v>
      </c>
      <c r="B25" s="4" t="str">
        <f>'Class-2'!B25</f>
        <v>Sub-13</v>
      </c>
      <c r="C25" s="19">
        <v>0</v>
      </c>
      <c r="D25" s="19">
        <v>0</v>
      </c>
      <c r="E25" s="13" t="str">
        <f t="shared" si="0"/>
        <v/>
      </c>
      <c r="F25" s="19">
        <v>0</v>
      </c>
      <c r="G25" s="19">
        <v>0</v>
      </c>
      <c r="H25" s="13" t="str">
        <f t="shared" si="1"/>
        <v/>
      </c>
      <c r="I25" s="19">
        <v>0</v>
      </c>
      <c r="J25" s="19">
        <v>0</v>
      </c>
      <c r="K25" s="13" t="str">
        <f t="shared" si="2"/>
        <v/>
      </c>
      <c r="L25" s="19">
        <v>0</v>
      </c>
      <c r="M25" s="19">
        <v>0</v>
      </c>
      <c r="N25" s="13" t="str">
        <f t="shared" si="3"/>
        <v/>
      </c>
      <c r="O25" s="19">
        <v>0</v>
      </c>
      <c r="P25" s="19">
        <v>0</v>
      </c>
      <c r="Q25" s="13" t="str">
        <f t="shared" si="4"/>
        <v/>
      </c>
      <c r="R25" s="19">
        <v>0</v>
      </c>
      <c r="S25" s="19">
        <v>0</v>
      </c>
      <c r="T25" s="13" t="str">
        <f t="shared" si="5"/>
        <v/>
      </c>
    </row>
    <row r="26" spans="1:20" ht="18.75" thickBot="1">
      <c r="A26" s="6">
        <v>14</v>
      </c>
      <c r="B26" s="4" t="str">
        <f>'Class-2'!B26</f>
        <v>Sub-14</v>
      </c>
      <c r="C26" s="19">
        <v>0</v>
      </c>
      <c r="D26" s="19">
        <v>0</v>
      </c>
      <c r="E26" s="13" t="str">
        <f t="shared" si="0"/>
        <v/>
      </c>
      <c r="F26" s="19">
        <v>0</v>
      </c>
      <c r="G26" s="19">
        <v>0</v>
      </c>
      <c r="H26" s="13" t="str">
        <f t="shared" si="1"/>
        <v/>
      </c>
      <c r="I26" s="19">
        <v>0</v>
      </c>
      <c r="J26" s="19">
        <v>0</v>
      </c>
      <c r="K26" s="13" t="str">
        <f t="shared" si="2"/>
        <v/>
      </c>
      <c r="L26" s="19">
        <v>0</v>
      </c>
      <c r="M26" s="19">
        <v>0</v>
      </c>
      <c r="N26" s="13" t="str">
        <f t="shared" si="3"/>
        <v/>
      </c>
      <c r="O26" s="19">
        <v>0</v>
      </c>
      <c r="P26" s="19">
        <v>0</v>
      </c>
      <c r="Q26" s="13" t="str">
        <f t="shared" si="4"/>
        <v/>
      </c>
      <c r="R26" s="19">
        <v>0</v>
      </c>
      <c r="S26" s="19">
        <v>0</v>
      </c>
      <c r="T26" s="13" t="str">
        <f t="shared" si="5"/>
        <v/>
      </c>
    </row>
    <row r="27" spans="1:20" ht="18.75" thickBot="1">
      <c r="A27" s="6">
        <v>15</v>
      </c>
      <c r="B27" s="4" t="str">
        <f>'Class-2'!B27</f>
        <v>Sub-15</v>
      </c>
      <c r="C27" s="19">
        <v>0</v>
      </c>
      <c r="D27" s="19">
        <v>0</v>
      </c>
      <c r="E27" s="13" t="str">
        <f t="shared" si="0"/>
        <v/>
      </c>
      <c r="F27" s="19">
        <v>0</v>
      </c>
      <c r="G27" s="19">
        <v>0</v>
      </c>
      <c r="H27" s="13" t="str">
        <f t="shared" si="1"/>
        <v/>
      </c>
      <c r="I27" s="19">
        <v>0</v>
      </c>
      <c r="J27" s="19">
        <v>0</v>
      </c>
      <c r="K27" s="13" t="str">
        <f t="shared" si="2"/>
        <v/>
      </c>
      <c r="L27" s="19">
        <v>0</v>
      </c>
      <c r="M27" s="19">
        <v>0</v>
      </c>
      <c r="N27" s="13" t="str">
        <f t="shared" si="3"/>
        <v/>
      </c>
      <c r="O27" s="19">
        <v>0</v>
      </c>
      <c r="P27" s="19">
        <v>0</v>
      </c>
      <c r="Q27" s="13" t="str">
        <f t="shared" si="4"/>
        <v/>
      </c>
      <c r="R27" s="19">
        <v>0</v>
      </c>
      <c r="S27" s="19">
        <v>0</v>
      </c>
      <c r="T27" s="13" t="str">
        <f t="shared" si="5"/>
        <v/>
      </c>
    </row>
    <row r="28" spans="1:20" ht="18.75" thickBot="1">
      <c r="A28" s="65" t="s">
        <v>50</v>
      </c>
      <c r="B28" s="66"/>
      <c r="C28" s="6">
        <f>SUM(C13:C27)</f>
        <v>450</v>
      </c>
      <c r="D28" s="6">
        <f t="shared" ref="D28:S28" si="6">SUM(D13:D27)</f>
        <v>405</v>
      </c>
      <c r="E28" s="14">
        <f>D28/C28</f>
        <v>0.9</v>
      </c>
      <c r="F28" s="6">
        <f t="shared" si="6"/>
        <v>450</v>
      </c>
      <c r="G28" s="6">
        <f t="shared" si="6"/>
        <v>405</v>
      </c>
      <c r="H28" s="14">
        <f>G28/F28</f>
        <v>0.9</v>
      </c>
      <c r="I28" s="6">
        <f t="shared" si="6"/>
        <v>1000</v>
      </c>
      <c r="J28" s="6">
        <f t="shared" si="6"/>
        <v>900</v>
      </c>
      <c r="K28" s="14">
        <f>J28/I28</f>
        <v>0.9</v>
      </c>
      <c r="L28" s="6">
        <f t="shared" si="6"/>
        <v>450</v>
      </c>
      <c r="M28" s="6">
        <f t="shared" si="6"/>
        <v>405</v>
      </c>
      <c r="N28" s="14">
        <f>M28/L28</f>
        <v>0.9</v>
      </c>
      <c r="O28" s="6">
        <f t="shared" si="6"/>
        <v>450</v>
      </c>
      <c r="P28" s="6">
        <f t="shared" si="6"/>
        <v>405</v>
      </c>
      <c r="Q28" s="14">
        <f>P28/O28</f>
        <v>0.9</v>
      </c>
      <c r="R28" s="6">
        <f t="shared" si="6"/>
        <v>1000</v>
      </c>
      <c r="S28" s="6">
        <f t="shared" si="6"/>
        <v>900</v>
      </c>
      <c r="T28" s="14">
        <f>S28/R28</f>
        <v>0.9</v>
      </c>
    </row>
  </sheetData>
  <mergeCells count="25">
    <mergeCell ref="A1:R1"/>
    <mergeCell ref="S1:T2"/>
    <mergeCell ref="A2:R2"/>
    <mergeCell ref="B4:D4"/>
    <mergeCell ref="G4:J4"/>
    <mergeCell ref="M4:N4"/>
    <mergeCell ref="P4:S4"/>
    <mergeCell ref="B5:D5"/>
    <mergeCell ref="G5:J5"/>
    <mergeCell ref="M5:N5"/>
    <mergeCell ref="P5:R5"/>
    <mergeCell ref="B6:D6"/>
    <mergeCell ref="P6:R6"/>
    <mergeCell ref="R11:T11"/>
    <mergeCell ref="A28:B28"/>
    <mergeCell ref="P7:R7"/>
    <mergeCell ref="P8:R8"/>
    <mergeCell ref="P9:R9"/>
    <mergeCell ref="A11:A12"/>
    <mergeCell ref="B11:B12"/>
    <mergeCell ref="C11:E11"/>
    <mergeCell ref="F11:H11"/>
    <mergeCell ref="I11:K11"/>
    <mergeCell ref="L11:N11"/>
    <mergeCell ref="O11:Q11"/>
  </mergeCells>
  <pageMargins left="0.11811023622047245" right="0.11811023622047245" top="0.39370078740157483" bottom="0.39370078740157483" header="0.31496062992125984" footer="0.31496062992125984"/>
  <pageSetup paperSize="5" orientation="landscape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T28"/>
  <sheetViews>
    <sheetView workbookViewId="0">
      <selection sqref="A1:R1"/>
    </sheetView>
  </sheetViews>
  <sheetFormatPr defaultColWidth="8.7109375" defaultRowHeight="18"/>
  <cols>
    <col min="1" max="1" width="8.140625" style="1" bestFit="1" customWidth="1"/>
    <col min="2" max="2" width="18.5703125" style="1" customWidth="1"/>
    <col min="3" max="3" width="9.42578125" style="1" bestFit="1" customWidth="1"/>
    <col min="4" max="4" width="8.5703125" style="1" customWidth="1"/>
    <col min="5" max="5" width="6.85546875" style="1" bestFit="1" customWidth="1"/>
    <col min="6" max="6" width="9.42578125" style="1" bestFit="1" customWidth="1"/>
    <col min="7" max="7" width="8.5703125" style="1" bestFit="1" customWidth="1"/>
    <col min="8" max="8" width="6.85546875" style="1" bestFit="1" customWidth="1"/>
    <col min="9" max="9" width="9.42578125" style="1" bestFit="1" customWidth="1"/>
    <col min="10" max="10" width="8.5703125" style="1" bestFit="1" customWidth="1"/>
    <col min="11" max="11" width="6.85546875" style="1" bestFit="1" customWidth="1"/>
    <col min="12" max="12" width="9.42578125" style="1" bestFit="1" customWidth="1"/>
    <col min="13" max="13" width="8.85546875" style="1" bestFit="1" customWidth="1"/>
    <col min="14" max="14" width="6.85546875" style="1" bestFit="1" customWidth="1"/>
    <col min="15" max="15" width="9.42578125" style="1" bestFit="1" customWidth="1"/>
    <col min="16" max="16" width="8.5703125" style="1" bestFit="1" customWidth="1"/>
    <col min="17" max="17" width="6.85546875" style="1" bestFit="1" customWidth="1"/>
    <col min="18" max="18" width="13.28515625" style="1" bestFit="1" customWidth="1"/>
    <col min="19" max="19" width="8.5703125" style="1" bestFit="1" customWidth="1"/>
    <col min="20" max="20" width="6.85546875" style="1" bestFit="1" customWidth="1"/>
    <col min="21" max="16384" width="8.7109375" style="1"/>
  </cols>
  <sheetData>
    <row r="1" spans="1:20" ht="42.75" thickBot="1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3"/>
      <c r="S1" s="81"/>
      <c r="T1" s="82"/>
    </row>
    <row r="2" spans="1:20" ht="30" thickBot="1">
      <c r="A2" s="94" t="s">
        <v>60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6"/>
      <c r="S2" s="83"/>
      <c r="T2" s="84"/>
    </row>
    <row r="3" spans="1:20" ht="18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 thickBot="1">
      <c r="A4" s="4" t="s">
        <v>0</v>
      </c>
      <c r="B4" s="103" t="str">
        <f>'Class-1'!B4:D4</f>
        <v>Shah Vijay Sunil</v>
      </c>
      <c r="C4" s="104"/>
      <c r="D4" s="105"/>
      <c r="E4" s="3"/>
      <c r="F4" s="4" t="s">
        <v>7</v>
      </c>
      <c r="G4" s="97" t="str">
        <f>'Class-3'!G4:J4</f>
        <v>abc foundation school</v>
      </c>
      <c r="H4" s="98"/>
      <c r="I4" s="98"/>
      <c r="J4" s="99"/>
      <c r="K4" s="3"/>
      <c r="L4" s="4" t="s">
        <v>5</v>
      </c>
      <c r="M4" s="76" t="s">
        <v>35</v>
      </c>
      <c r="N4" s="78"/>
      <c r="O4" s="2"/>
      <c r="P4" s="67" t="s">
        <v>51</v>
      </c>
      <c r="Q4" s="68"/>
      <c r="R4" s="68"/>
      <c r="S4" s="69"/>
      <c r="T4" s="2"/>
    </row>
    <row r="5" spans="1:20" ht="18.75" thickBot="1">
      <c r="A5" s="5" t="s">
        <v>1</v>
      </c>
      <c r="B5" s="67">
        <f>'Class-3'!B5:D5+1</f>
        <v>4</v>
      </c>
      <c r="C5" s="68"/>
      <c r="D5" s="69"/>
      <c r="E5" s="3"/>
      <c r="F5" s="4" t="s">
        <v>4</v>
      </c>
      <c r="G5" s="100">
        <f>'Class-3'!G5:J5</f>
        <v>3563</v>
      </c>
      <c r="H5" s="101"/>
      <c r="I5" s="101"/>
      <c r="J5" s="102"/>
      <c r="K5" s="3"/>
      <c r="L5" s="4" t="s">
        <v>6</v>
      </c>
      <c r="M5" s="76">
        <v>20</v>
      </c>
      <c r="N5" s="78"/>
      <c r="O5" s="2"/>
      <c r="P5" s="97" t="str">
        <f>'Class-3'!P5:R5</f>
        <v>Discipline</v>
      </c>
      <c r="Q5" s="98"/>
      <c r="R5" s="99"/>
      <c r="S5" s="17" t="s">
        <v>32</v>
      </c>
      <c r="T5" s="2"/>
    </row>
    <row r="6" spans="1:20" ht="18.75" thickBot="1">
      <c r="A6" s="4" t="s">
        <v>2</v>
      </c>
      <c r="B6" s="67" t="str">
        <f>'Class-3'!B6:D6</f>
        <v>A</v>
      </c>
      <c r="C6" s="68"/>
      <c r="D6" s="69"/>
      <c r="E6" s="3"/>
      <c r="F6" s="4" t="s">
        <v>3</v>
      </c>
      <c r="G6" s="5">
        <f>'Class-3'!G6+1</f>
        <v>2022</v>
      </c>
      <c r="H6" s="20" t="s">
        <v>58</v>
      </c>
      <c r="I6" s="11">
        <f>'Class-3'!I6+1</f>
        <v>2023</v>
      </c>
      <c r="J6" s="12"/>
      <c r="K6" s="3"/>
      <c r="L6" s="3"/>
      <c r="M6" s="3"/>
      <c r="N6" s="2"/>
      <c r="O6" s="2"/>
      <c r="P6" s="97" t="str">
        <f>'Class-3'!P6:R6</f>
        <v>Attribute-2</v>
      </c>
      <c r="Q6" s="98"/>
      <c r="R6" s="99"/>
      <c r="S6" s="17" t="s">
        <v>32</v>
      </c>
      <c r="T6" s="2"/>
    </row>
    <row r="7" spans="1:20" ht="18.75" thickBot="1">
      <c r="A7" s="15"/>
      <c r="B7" s="16"/>
      <c r="C7" s="16"/>
      <c r="D7" s="16"/>
      <c r="E7" s="3"/>
      <c r="F7" s="15"/>
      <c r="G7" s="15"/>
      <c r="H7" s="15"/>
      <c r="I7" s="15"/>
      <c r="J7" s="15"/>
      <c r="K7" s="3"/>
      <c r="L7" s="3"/>
      <c r="M7" s="3"/>
      <c r="N7" s="2"/>
      <c r="O7" s="2"/>
      <c r="P7" s="97" t="str">
        <f>'Class-3'!P7:R7</f>
        <v>Attribute-3</v>
      </c>
      <c r="Q7" s="98"/>
      <c r="R7" s="99"/>
      <c r="S7" s="17" t="s">
        <v>32</v>
      </c>
      <c r="T7" s="2"/>
    </row>
    <row r="8" spans="1:20" ht="18.75" thickBot="1">
      <c r="A8" s="15"/>
      <c r="B8" s="16"/>
      <c r="C8" s="16"/>
      <c r="D8" s="16"/>
      <c r="E8" s="3"/>
      <c r="F8" s="15"/>
      <c r="G8" s="15"/>
      <c r="H8" s="15"/>
      <c r="I8" s="15"/>
      <c r="J8" s="15"/>
      <c r="K8" s="3"/>
      <c r="L8" s="3"/>
      <c r="M8" s="3"/>
      <c r="N8" s="2"/>
      <c r="O8" s="2"/>
      <c r="P8" s="97" t="str">
        <f>'Class-3'!P8:R8</f>
        <v>Attribute-4</v>
      </c>
      <c r="Q8" s="98"/>
      <c r="R8" s="99"/>
      <c r="S8" s="17" t="s">
        <v>32</v>
      </c>
      <c r="T8" s="2"/>
    </row>
    <row r="9" spans="1:20" ht="18.75" thickBot="1">
      <c r="A9" s="15"/>
      <c r="B9" s="16"/>
      <c r="C9" s="16"/>
      <c r="D9" s="16"/>
      <c r="E9" s="3"/>
      <c r="F9" s="15"/>
      <c r="G9" s="15"/>
      <c r="H9" s="15"/>
      <c r="I9" s="15"/>
      <c r="J9" s="15"/>
      <c r="K9" s="3"/>
      <c r="L9" s="3"/>
      <c r="M9" s="3"/>
      <c r="N9" s="2"/>
      <c r="O9" s="2"/>
      <c r="P9" s="97" t="str">
        <f>'Class-3'!P9:R9</f>
        <v>Attribute-5</v>
      </c>
      <c r="Q9" s="98"/>
      <c r="R9" s="99"/>
      <c r="S9" s="17" t="s">
        <v>32</v>
      </c>
      <c r="T9" s="2"/>
    </row>
    <row r="10" spans="1:20" ht="18.7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7" customFormat="1" ht="18.75" thickBot="1">
      <c r="A11" s="79" t="s">
        <v>31</v>
      </c>
      <c r="B11" s="79" t="s">
        <v>48</v>
      </c>
      <c r="C11" s="67" t="s">
        <v>24</v>
      </c>
      <c r="D11" s="68"/>
      <c r="E11" s="69"/>
      <c r="F11" s="67" t="s">
        <v>25</v>
      </c>
      <c r="G11" s="68"/>
      <c r="H11" s="69"/>
      <c r="I11" s="67" t="s">
        <v>26</v>
      </c>
      <c r="J11" s="68"/>
      <c r="K11" s="69"/>
      <c r="L11" s="67" t="s">
        <v>27</v>
      </c>
      <c r="M11" s="68"/>
      <c r="N11" s="69"/>
      <c r="O11" s="67" t="s">
        <v>28</v>
      </c>
      <c r="P11" s="68"/>
      <c r="Q11" s="69"/>
      <c r="R11" s="67" t="s">
        <v>29</v>
      </c>
      <c r="S11" s="68"/>
      <c r="T11" s="69"/>
    </row>
    <row r="12" spans="1:20" s="8" customFormat="1" ht="36.75" thickBot="1">
      <c r="A12" s="80"/>
      <c r="B12" s="80"/>
      <c r="C12" s="9" t="s">
        <v>23</v>
      </c>
      <c r="D12" s="9" t="s">
        <v>49</v>
      </c>
      <c r="E12" s="9" t="s">
        <v>30</v>
      </c>
      <c r="F12" s="10" t="s">
        <v>23</v>
      </c>
      <c r="G12" s="10" t="s">
        <v>49</v>
      </c>
      <c r="H12" s="9" t="s">
        <v>30</v>
      </c>
      <c r="I12" s="10" t="s">
        <v>23</v>
      </c>
      <c r="J12" s="10" t="s">
        <v>49</v>
      </c>
      <c r="K12" s="9" t="s">
        <v>30</v>
      </c>
      <c r="L12" s="9" t="s">
        <v>23</v>
      </c>
      <c r="M12" s="10" t="s">
        <v>49</v>
      </c>
      <c r="N12" s="9" t="s">
        <v>30</v>
      </c>
      <c r="O12" s="9" t="s">
        <v>23</v>
      </c>
      <c r="P12" s="10" t="s">
        <v>49</v>
      </c>
      <c r="Q12" s="9" t="s">
        <v>30</v>
      </c>
      <c r="R12" s="9" t="s">
        <v>23</v>
      </c>
      <c r="S12" s="9" t="s">
        <v>49</v>
      </c>
      <c r="T12" s="9" t="s">
        <v>30</v>
      </c>
    </row>
    <row r="13" spans="1:20" ht="18.75" thickBot="1">
      <c r="A13" s="6">
        <v>1</v>
      </c>
      <c r="B13" s="4" t="str">
        <f>'Class-3'!B13</f>
        <v>Lang-1</v>
      </c>
      <c r="C13" s="19">
        <v>50</v>
      </c>
      <c r="D13" s="19">
        <v>45</v>
      </c>
      <c r="E13" s="13">
        <f>IF(D13=0, "", D13/C13)</f>
        <v>0.9</v>
      </c>
      <c r="F13" s="19">
        <v>50</v>
      </c>
      <c r="G13" s="19">
        <v>45</v>
      </c>
      <c r="H13" s="13">
        <f>IF(G13=0, "", G13/F13)</f>
        <v>0.9</v>
      </c>
      <c r="I13" s="19">
        <v>100</v>
      </c>
      <c r="J13" s="19">
        <v>90</v>
      </c>
      <c r="K13" s="13">
        <f>IF(J13=0, "", J13/I13)</f>
        <v>0.9</v>
      </c>
      <c r="L13" s="19">
        <v>50</v>
      </c>
      <c r="M13" s="19">
        <v>45</v>
      </c>
      <c r="N13" s="13">
        <f>IF(M13=0, "", M13/L13)</f>
        <v>0.9</v>
      </c>
      <c r="O13" s="19">
        <v>50</v>
      </c>
      <c r="P13" s="19">
        <v>45</v>
      </c>
      <c r="Q13" s="13">
        <f>IF(P13=0, "", P13/O13)</f>
        <v>0.9</v>
      </c>
      <c r="R13" s="19">
        <v>100</v>
      </c>
      <c r="S13" s="19">
        <v>90</v>
      </c>
      <c r="T13" s="13">
        <f>IF(S13=0, "", S13/R13)</f>
        <v>0.9</v>
      </c>
    </row>
    <row r="14" spans="1:20" ht="18.75" thickBot="1">
      <c r="A14" s="6">
        <v>2</v>
      </c>
      <c r="B14" s="4" t="str">
        <f>'Class-3'!B14</f>
        <v>Lang-2</v>
      </c>
      <c r="C14" s="19">
        <v>50</v>
      </c>
      <c r="D14" s="19">
        <v>45</v>
      </c>
      <c r="E14" s="13">
        <f t="shared" ref="E14:E27" si="0">IF(D14=0, "", D14/C14)</f>
        <v>0.9</v>
      </c>
      <c r="F14" s="19">
        <v>50</v>
      </c>
      <c r="G14" s="19">
        <v>45</v>
      </c>
      <c r="H14" s="13">
        <f t="shared" ref="H14:H27" si="1">IF(G14=0, "", G14/F14)</f>
        <v>0.9</v>
      </c>
      <c r="I14" s="19">
        <v>100</v>
      </c>
      <c r="J14" s="19">
        <v>90</v>
      </c>
      <c r="K14" s="13">
        <f t="shared" ref="K14:K27" si="2">IF(J14=0, "", J14/I14)</f>
        <v>0.9</v>
      </c>
      <c r="L14" s="19">
        <v>50</v>
      </c>
      <c r="M14" s="19">
        <v>45</v>
      </c>
      <c r="N14" s="13">
        <f t="shared" ref="N14:N27" si="3">IF(M14=0, "", M14/L14)</f>
        <v>0.9</v>
      </c>
      <c r="O14" s="19">
        <v>50</v>
      </c>
      <c r="P14" s="19">
        <v>45</v>
      </c>
      <c r="Q14" s="13">
        <f t="shared" ref="Q14:Q27" si="4">IF(P14=0, "", P14/O14)</f>
        <v>0.9</v>
      </c>
      <c r="R14" s="19">
        <v>100</v>
      </c>
      <c r="S14" s="19">
        <v>90</v>
      </c>
      <c r="T14" s="13">
        <f t="shared" ref="T14:T27" si="5">IF(S14=0, "", S14/R14)</f>
        <v>0.9</v>
      </c>
    </row>
    <row r="15" spans="1:20" ht="18.75" thickBot="1">
      <c r="A15" s="6">
        <v>3</v>
      </c>
      <c r="B15" s="4" t="str">
        <f>'Class-3'!B15</f>
        <v>Lang-3</v>
      </c>
      <c r="C15" s="19">
        <v>50</v>
      </c>
      <c r="D15" s="19">
        <v>45</v>
      </c>
      <c r="E15" s="13">
        <f t="shared" si="0"/>
        <v>0.9</v>
      </c>
      <c r="F15" s="19">
        <v>50</v>
      </c>
      <c r="G15" s="19">
        <v>45</v>
      </c>
      <c r="H15" s="13">
        <f t="shared" si="1"/>
        <v>0.9</v>
      </c>
      <c r="I15" s="19">
        <v>100</v>
      </c>
      <c r="J15" s="19">
        <v>90</v>
      </c>
      <c r="K15" s="13">
        <f t="shared" si="2"/>
        <v>0.9</v>
      </c>
      <c r="L15" s="19">
        <v>50</v>
      </c>
      <c r="M15" s="19">
        <v>45</v>
      </c>
      <c r="N15" s="13">
        <f t="shared" si="3"/>
        <v>0.9</v>
      </c>
      <c r="O15" s="19">
        <v>50</v>
      </c>
      <c r="P15" s="19">
        <v>45</v>
      </c>
      <c r="Q15" s="13">
        <f t="shared" si="4"/>
        <v>0.9</v>
      </c>
      <c r="R15" s="19">
        <v>100</v>
      </c>
      <c r="S15" s="19">
        <v>90</v>
      </c>
      <c r="T15" s="13">
        <f t="shared" si="5"/>
        <v>0.9</v>
      </c>
    </row>
    <row r="16" spans="1:20" ht="18.75" thickBot="1">
      <c r="A16" s="6">
        <v>4</v>
      </c>
      <c r="B16" s="4" t="str">
        <f>'Class-3'!B16</f>
        <v>Math</v>
      </c>
      <c r="C16" s="19">
        <v>50</v>
      </c>
      <c r="D16" s="19">
        <v>45</v>
      </c>
      <c r="E16" s="13">
        <f t="shared" si="0"/>
        <v>0.9</v>
      </c>
      <c r="F16" s="19">
        <v>50</v>
      </c>
      <c r="G16" s="19">
        <v>45</v>
      </c>
      <c r="H16" s="13">
        <f t="shared" si="1"/>
        <v>0.9</v>
      </c>
      <c r="I16" s="19">
        <v>100</v>
      </c>
      <c r="J16" s="19">
        <v>90</v>
      </c>
      <c r="K16" s="13">
        <f t="shared" si="2"/>
        <v>0.9</v>
      </c>
      <c r="L16" s="19">
        <v>50</v>
      </c>
      <c r="M16" s="19">
        <v>45</v>
      </c>
      <c r="N16" s="13">
        <f t="shared" si="3"/>
        <v>0.9</v>
      </c>
      <c r="O16" s="19">
        <v>50</v>
      </c>
      <c r="P16" s="19">
        <v>45</v>
      </c>
      <c r="Q16" s="13">
        <f t="shared" si="4"/>
        <v>0.9</v>
      </c>
      <c r="R16" s="19">
        <v>100</v>
      </c>
      <c r="S16" s="19">
        <v>90</v>
      </c>
      <c r="T16" s="13">
        <f t="shared" si="5"/>
        <v>0.9</v>
      </c>
    </row>
    <row r="17" spans="1:20" ht="18.75" thickBot="1">
      <c r="A17" s="6">
        <v>5</v>
      </c>
      <c r="B17" s="4" t="str">
        <f>'Class-3'!B17</f>
        <v>Science</v>
      </c>
      <c r="C17" s="19">
        <v>50</v>
      </c>
      <c r="D17" s="19">
        <v>45</v>
      </c>
      <c r="E17" s="13">
        <f t="shared" si="0"/>
        <v>0.9</v>
      </c>
      <c r="F17" s="19">
        <v>50</v>
      </c>
      <c r="G17" s="19">
        <v>45</v>
      </c>
      <c r="H17" s="13">
        <f t="shared" si="1"/>
        <v>0.9</v>
      </c>
      <c r="I17" s="19">
        <v>100</v>
      </c>
      <c r="J17" s="19">
        <v>90</v>
      </c>
      <c r="K17" s="13">
        <f t="shared" si="2"/>
        <v>0.9</v>
      </c>
      <c r="L17" s="19">
        <v>50</v>
      </c>
      <c r="M17" s="19">
        <v>45</v>
      </c>
      <c r="N17" s="13">
        <f t="shared" si="3"/>
        <v>0.9</v>
      </c>
      <c r="O17" s="19">
        <v>50</v>
      </c>
      <c r="P17" s="19">
        <v>45</v>
      </c>
      <c r="Q17" s="13">
        <f t="shared" si="4"/>
        <v>0.9</v>
      </c>
      <c r="R17" s="19">
        <v>100</v>
      </c>
      <c r="S17" s="19">
        <v>90</v>
      </c>
      <c r="T17" s="13">
        <f t="shared" si="5"/>
        <v>0.9</v>
      </c>
    </row>
    <row r="18" spans="1:20" ht="18.75" thickBot="1">
      <c r="A18" s="6">
        <v>6</v>
      </c>
      <c r="B18" s="4" t="str">
        <f>'Class-3'!B18</f>
        <v>Env/S.S.</v>
      </c>
      <c r="C18" s="19">
        <v>50</v>
      </c>
      <c r="D18" s="19">
        <v>45</v>
      </c>
      <c r="E18" s="13">
        <f t="shared" si="0"/>
        <v>0.9</v>
      </c>
      <c r="F18" s="19">
        <v>50</v>
      </c>
      <c r="G18" s="19">
        <v>45</v>
      </c>
      <c r="H18" s="13">
        <f t="shared" si="1"/>
        <v>0.9</v>
      </c>
      <c r="I18" s="19">
        <v>100</v>
      </c>
      <c r="J18" s="19">
        <v>90</v>
      </c>
      <c r="K18" s="13">
        <f t="shared" si="2"/>
        <v>0.9</v>
      </c>
      <c r="L18" s="19">
        <v>50</v>
      </c>
      <c r="M18" s="19">
        <v>45</v>
      </c>
      <c r="N18" s="13">
        <f t="shared" si="3"/>
        <v>0.9</v>
      </c>
      <c r="O18" s="19">
        <v>50</v>
      </c>
      <c r="P18" s="19">
        <v>45</v>
      </c>
      <c r="Q18" s="13">
        <f t="shared" si="4"/>
        <v>0.9</v>
      </c>
      <c r="R18" s="19">
        <v>100</v>
      </c>
      <c r="S18" s="19">
        <v>90</v>
      </c>
      <c r="T18" s="13">
        <f t="shared" si="5"/>
        <v>0.9</v>
      </c>
    </row>
    <row r="19" spans="1:20" ht="18.75" thickBot="1">
      <c r="A19" s="6">
        <v>7</v>
      </c>
      <c r="B19" s="4" t="str">
        <f>'Class-3'!B19</f>
        <v>Comp.</v>
      </c>
      <c r="C19" s="19">
        <v>50</v>
      </c>
      <c r="D19" s="19">
        <v>45</v>
      </c>
      <c r="E19" s="13">
        <f t="shared" si="0"/>
        <v>0.9</v>
      </c>
      <c r="F19" s="19">
        <v>50</v>
      </c>
      <c r="G19" s="19">
        <v>45</v>
      </c>
      <c r="H19" s="13">
        <f t="shared" si="1"/>
        <v>0.9</v>
      </c>
      <c r="I19" s="19">
        <v>100</v>
      </c>
      <c r="J19" s="19">
        <v>90</v>
      </c>
      <c r="K19" s="13">
        <f t="shared" si="2"/>
        <v>0.9</v>
      </c>
      <c r="L19" s="19">
        <v>50</v>
      </c>
      <c r="M19" s="19">
        <v>45</v>
      </c>
      <c r="N19" s="13">
        <f t="shared" si="3"/>
        <v>0.9</v>
      </c>
      <c r="O19" s="19">
        <v>50</v>
      </c>
      <c r="P19" s="19">
        <v>45</v>
      </c>
      <c r="Q19" s="13">
        <f t="shared" si="4"/>
        <v>0.9</v>
      </c>
      <c r="R19" s="19">
        <v>100</v>
      </c>
      <c r="S19" s="19">
        <v>90</v>
      </c>
      <c r="T19" s="13">
        <f t="shared" si="5"/>
        <v>0.9</v>
      </c>
    </row>
    <row r="20" spans="1:20" ht="18.75" thickBot="1">
      <c r="A20" s="6">
        <v>8</v>
      </c>
      <c r="B20" s="4" t="str">
        <f>'Class-3'!B20</f>
        <v>Drawing</v>
      </c>
      <c r="C20" s="19">
        <v>50</v>
      </c>
      <c r="D20" s="19">
        <v>45</v>
      </c>
      <c r="E20" s="13">
        <f t="shared" si="0"/>
        <v>0.9</v>
      </c>
      <c r="F20" s="19">
        <v>50</v>
      </c>
      <c r="G20" s="19">
        <v>45</v>
      </c>
      <c r="H20" s="13">
        <f t="shared" si="1"/>
        <v>0.9</v>
      </c>
      <c r="I20" s="19">
        <v>100</v>
      </c>
      <c r="J20" s="19">
        <v>90</v>
      </c>
      <c r="K20" s="13">
        <f t="shared" si="2"/>
        <v>0.9</v>
      </c>
      <c r="L20" s="19">
        <v>50</v>
      </c>
      <c r="M20" s="19">
        <v>45</v>
      </c>
      <c r="N20" s="13">
        <f t="shared" si="3"/>
        <v>0.9</v>
      </c>
      <c r="O20" s="19">
        <v>50</v>
      </c>
      <c r="P20" s="19">
        <v>45</v>
      </c>
      <c r="Q20" s="13">
        <f t="shared" si="4"/>
        <v>0.9</v>
      </c>
      <c r="R20" s="19">
        <v>100</v>
      </c>
      <c r="S20" s="19">
        <v>90</v>
      </c>
      <c r="T20" s="13">
        <f t="shared" si="5"/>
        <v>0.9</v>
      </c>
    </row>
    <row r="21" spans="1:20" ht="18.75" thickBot="1">
      <c r="A21" s="6">
        <v>9</v>
      </c>
      <c r="B21" s="4" t="str">
        <f>'Class-3'!B21</f>
        <v>Craft</v>
      </c>
      <c r="C21" s="19">
        <v>50</v>
      </c>
      <c r="D21" s="19">
        <v>45</v>
      </c>
      <c r="E21" s="13">
        <f t="shared" si="0"/>
        <v>0.9</v>
      </c>
      <c r="F21" s="19">
        <v>50</v>
      </c>
      <c r="G21" s="19">
        <v>45</v>
      </c>
      <c r="H21" s="13">
        <f t="shared" si="1"/>
        <v>0.9</v>
      </c>
      <c r="I21" s="19">
        <v>100</v>
      </c>
      <c r="J21" s="19">
        <v>90</v>
      </c>
      <c r="K21" s="13">
        <f t="shared" si="2"/>
        <v>0.9</v>
      </c>
      <c r="L21" s="19">
        <v>50</v>
      </c>
      <c r="M21" s="19">
        <v>45</v>
      </c>
      <c r="N21" s="13">
        <f t="shared" si="3"/>
        <v>0.9</v>
      </c>
      <c r="O21" s="19">
        <v>50</v>
      </c>
      <c r="P21" s="19">
        <v>45</v>
      </c>
      <c r="Q21" s="13">
        <f t="shared" si="4"/>
        <v>0.9</v>
      </c>
      <c r="R21" s="19">
        <v>100</v>
      </c>
      <c r="S21" s="19">
        <v>90</v>
      </c>
      <c r="T21" s="13">
        <f t="shared" si="5"/>
        <v>0.9</v>
      </c>
    </row>
    <row r="22" spans="1:20" ht="18.75" thickBot="1">
      <c r="A22" s="6">
        <v>10</v>
      </c>
      <c r="B22" s="4" t="str">
        <f>'Class-3'!B22</f>
        <v>P.T.</v>
      </c>
      <c r="C22" s="19">
        <v>0</v>
      </c>
      <c r="D22" s="19">
        <v>0</v>
      </c>
      <c r="E22" s="13" t="str">
        <f t="shared" si="0"/>
        <v/>
      </c>
      <c r="F22" s="19">
        <v>0</v>
      </c>
      <c r="G22" s="19">
        <v>0</v>
      </c>
      <c r="H22" s="13" t="str">
        <f t="shared" si="1"/>
        <v/>
      </c>
      <c r="I22" s="19">
        <v>100</v>
      </c>
      <c r="J22" s="19">
        <v>90</v>
      </c>
      <c r="K22" s="13">
        <f t="shared" si="2"/>
        <v>0.9</v>
      </c>
      <c r="L22" s="19">
        <v>0</v>
      </c>
      <c r="M22" s="19">
        <v>0</v>
      </c>
      <c r="N22" s="13" t="str">
        <f t="shared" si="3"/>
        <v/>
      </c>
      <c r="O22" s="19">
        <v>0</v>
      </c>
      <c r="P22" s="19">
        <v>0</v>
      </c>
      <c r="Q22" s="13" t="str">
        <f t="shared" si="4"/>
        <v/>
      </c>
      <c r="R22" s="19">
        <v>100</v>
      </c>
      <c r="S22" s="19">
        <v>90</v>
      </c>
      <c r="T22" s="13">
        <f t="shared" si="5"/>
        <v>0.9</v>
      </c>
    </row>
    <row r="23" spans="1:20" ht="18.75" thickBot="1">
      <c r="A23" s="6">
        <v>11</v>
      </c>
      <c r="B23" s="4" t="str">
        <f>'Class-3'!B23</f>
        <v>Sub-11</v>
      </c>
      <c r="C23" s="19">
        <v>0</v>
      </c>
      <c r="D23" s="19">
        <v>0</v>
      </c>
      <c r="E23" s="13" t="str">
        <f t="shared" si="0"/>
        <v/>
      </c>
      <c r="F23" s="19">
        <v>0</v>
      </c>
      <c r="G23" s="19">
        <v>0</v>
      </c>
      <c r="H23" s="13" t="str">
        <f t="shared" si="1"/>
        <v/>
      </c>
      <c r="I23" s="19">
        <v>0</v>
      </c>
      <c r="J23" s="19">
        <v>0</v>
      </c>
      <c r="K23" s="13" t="str">
        <f t="shared" si="2"/>
        <v/>
      </c>
      <c r="L23" s="19">
        <v>0</v>
      </c>
      <c r="M23" s="19">
        <v>0</v>
      </c>
      <c r="N23" s="13" t="str">
        <f t="shared" si="3"/>
        <v/>
      </c>
      <c r="O23" s="19">
        <v>0</v>
      </c>
      <c r="P23" s="19">
        <v>0</v>
      </c>
      <c r="Q23" s="13" t="str">
        <f t="shared" si="4"/>
        <v/>
      </c>
      <c r="R23" s="19">
        <v>0</v>
      </c>
      <c r="S23" s="19">
        <v>0</v>
      </c>
      <c r="T23" s="13" t="str">
        <f t="shared" si="5"/>
        <v/>
      </c>
    </row>
    <row r="24" spans="1:20" ht="18.75" thickBot="1">
      <c r="A24" s="6">
        <v>12</v>
      </c>
      <c r="B24" s="4" t="str">
        <f>'Class-3'!B24</f>
        <v>Sub-12</v>
      </c>
      <c r="C24" s="19">
        <v>0</v>
      </c>
      <c r="D24" s="19">
        <v>0</v>
      </c>
      <c r="E24" s="13" t="str">
        <f t="shared" si="0"/>
        <v/>
      </c>
      <c r="F24" s="19">
        <v>0</v>
      </c>
      <c r="G24" s="19">
        <v>0</v>
      </c>
      <c r="H24" s="13" t="str">
        <f t="shared" si="1"/>
        <v/>
      </c>
      <c r="I24" s="19">
        <v>0</v>
      </c>
      <c r="J24" s="19">
        <v>0</v>
      </c>
      <c r="K24" s="13" t="str">
        <f t="shared" si="2"/>
        <v/>
      </c>
      <c r="L24" s="19">
        <v>0</v>
      </c>
      <c r="M24" s="19">
        <v>0</v>
      </c>
      <c r="N24" s="13" t="str">
        <f t="shared" si="3"/>
        <v/>
      </c>
      <c r="O24" s="19">
        <v>0</v>
      </c>
      <c r="P24" s="19">
        <v>0</v>
      </c>
      <c r="Q24" s="13" t="str">
        <f t="shared" si="4"/>
        <v/>
      </c>
      <c r="R24" s="19">
        <v>0</v>
      </c>
      <c r="S24" s="19">
        <v>0</v>
      </c>
      <c r="T24" s="13" t="str">
        <f t="shared" si="5"/>
        <v/>
      </c>
    </row>
    <row r="25" spans="1:20" ht="18.75" thickBot="1">
      <c r="A25" s="6">
        <v>13</v>
      </c>
      <c r="B25" s="4" t="str">
        <f>'Class-3'!B25</f>
        <v>Sub-13</v>
      </c>
      <c r="C25" s="19">
        <v>0</v>
      </c>
      <c r="D25" s="19">
        <v>0</v>
      </c>
      <c r="E25" s="13" t="str">
        <f t="shared" si="0"/>
        <v/>
      </c>
      <c r="F25" s="19">
        <v>0</v>
      </c>
      <c r="G25" s="19">
        <v>0</v>
      </c>
      <c r="H25" s="13" t="str">
        <f t="shared" si="1"/>
        <v/>
      </c>
      <c r="I25" s="19">
        <v>0</v>
      </c>
      <c r="J25" s="19">
        <v>0</v>
      </c>
      <c r="K25" s="13" t="str">
        <f t="shared" si="2"/>
        <v/>
      </c>
      <c r="L25" s="19">
        <v>0</v>
      </c>
      <c r="M25" s="19">
        <v>0</v>
      </c>
      <c r="N25" s="13" t="str">
        <f t="shared" si="3"/>
        <v/>
      </c>
      <c r="O25" s="19">
        <v>0</v>
      </c>
      <c r="P25" s="19">
        <v>0</v>
      </c>
      <c r="Q25" s="13" t="str">
        <f t="shared" si="4"/>
        <v/>
      </c>
      <c r="R25" s="19">
        <v>0</v>
      </c>
      <c r="S25" s="19">
        <v>0</v>
      </c>
      <c r="T25" s="13" t="str">
        <f t="shared" si="5"/>
        <v/>
      </c>
    </row>
    <row r="26" spans="1:20" ht="18.75" thickBot="1">
      <c r="A26" s="6">
        <v>14</v>
      </c>
      <c r="B26" s="4" t="str">
        <f>'Class-3'!B26</f>
        <v>Sub-14</v>
      </c>
      <c r="C26" s="19">
        <v>0</v>
      </c>
      <c r="D26" s="19">
        <v>0</v>
      </c>
      <c r="E26" s="13" t="str">
        <f t="shared" si="0"/>
        <v/>
      </c>
      <c r="F26" s="19">
        <v>0</v>
      </c>
      <c r="G26" s="19">
        <v>0</v>
      </c>
      <c r="H26" s="13" t="str">
        <f t="shared" si="1"/>
        <v/>
      </c>
      <c r="I26" s="19">
        <v>0</v>
      </c>
      <c r="J26" s="19">
        <v>0</v>
      </c>
      <c r="K26" s="13" t="str">
        <f t="shared" si="2"/>
        <v/>
      </c>
      <c r="L26" s="19">
        <v>0</v>
      </c>
      <c r="M26" s="19">
        <v>0</v>
      </c>
      <c r="N26" s="13" t="str">
        <f t="shared" si="3"/>
        <v/>
      </c>
      <c r="O26" s="19">
        <v>0</v>
      </c>
      <c r="P26" s="19">
        <v>0</v>
      </c>
      <c r="Q26" s="13" t="str">
        <f t="shared" si="4"/>
        <v/>
      </c>
      <c r="R26" s="19">
        <v>0</v>
      </c>
      <c r="S26" s="19">
        <v>0</v>
      </c>
      <c r="T26" s="13" t="str">
        <f t="shared" si="5"/>
        <v/>
      </c>
    </row>
    <row r="27" spans="1:20" ht="18.75" thickBot="1">
      <c r="A27" s="6">
        <v>15</v>
      </c>
      <c r="B27" s="4" t="str">
        <f>'Class-3'!B27</f>
        <v>Sub-15</v>
      </c>
      <c r="C27" s="19">
        <v>0</v>
      </c>
      <c r="D27" s="19">
        <v>0</v>
      </c>
      <c r="E27" s="13" t="str">
        <f t="shared" si="0"/>
        <v/>
      </c>
      <c r="F27" s="19">
        <v>0</v>
      </c>
      <c r="G27" s="19">
        <v>0</v>
      </c>
      <c r="H27" s="13" t="str">
        <f t="shared" si="1"/>
        <v/>
      </c>
      <c r="I27" s="19">
        <v>0</v>
      </c>
      <c r="J27" s="19">
        <v>0</v>
      </c>
      <c r="K27" s="13" t="str">
        <f t="shared" si="2"/>
        <v/>
      </c>
      <c r="L27" s="19">
        <v>0</v>
      </c>
      <c r="M27" s="19">
        <v>0</v>
      </c>
      <c r="N27" s="13" t="str">
        <f t="shared" si="3"/>
        <v/>
      </c>
      <c r="O27" s="19">
        <v>0</v>
      </c>
      <c r="P27" s="19">
        <v>0</v>
      </c>
      <c r="Q27" s="13" t="str">
        <f t="shared" si="4"/>
        <v/>
      </c>
      <c r="R27" s="19">
        <v>0</v>
      </c>
      <c r="S27" s="19">
        <v>0</v>
      </c>
      <c r="T27" s="13" t="str">
        <f t="shared" si="5"/>
        <v/>
      </c>
    </row>
    <row r="28" spans="1:20" ht="18.75" thickBot="1">
      <c r="A28" s="65" t="s">
        <v>50</v>
      </c>
      <c r="B28" s="66"/>
      <c r="C28" s="6">
        <f>SUM(C13:C27)</f>
        <v>450</v>
      </c>
      <c r="D28" s="6">
        <f t="shared" ref="D28:S28" si="6">SUM(D13:D27)</f>
        <v>405</v>
      </c>
      <c r="E28" s="14">
        <f>D28/C28</f>
        <v>0.9</v>
      </c>
      <c r="F28" s="6">
        <f t="shared" si="6"/>
        <v>450</v>
      </c>
      <c r="G28" s="6">
        <f t="shared" si="6"/>
        <v>405</v>
      </c>
      <c r="H28" s="14">
        <f>G28/F28</f>
        <v>0.9</v>
      </c>
      <c r="I28" s="6">
        <f t="shared" si="6"/>
        <v>1000</v>
      </c>
      <c r="J28" s="6">
        <f t="shared" si="6"/>
        <v>900</v>
      </c>
      <c r="K28" s="14">
        <f>J28/I28</f>
        <v>0.9</v>
      </c>
      <c r="L28" s="6">
        <f t="shared" si="6"/>
        <v>450</v>
      </c>
      <c r="M28" s="6">
        <f t="shared" si="6"/>
        <v>405</v>
      </c>
      <c r="N28" s="14">
        <f>M28/L28</f>
        <v>0.9</v>
      </c>
      <c r="O28" s="6">
        <f t="shared" si="6"/>
        <v>450</v>
      </c>
      <c r="P28" s="6">
        <f t="shared" si="6"/>
        <v>405</v>
      </c>
      <c r="Q28" s="14">
        <f>P28/O28</f>
        <v>0.9</v>
      </c>
      <c r="R28" s="6">
        <f t="shared" si="6"/>
        <v>1000</v>
      </c>
      <c r="S28" s="6">
        <f t="shared" si="6"/>
        <v>900</v>
      </c>
      <c r="T28" s="14">
        <f>S28/R28</f>
        <v>0.9</v>
      </c>
    </row>
  </sheetData>
  <mergeCells count="25">
    <mergeCell ref="A1:R1"/>
    <mergeCell ref="S1:T2"/>
    <mergeCell ref="A2:R2"/>
    <mergeCell ref="B4:D4"/>
    <mergeCell ref="G4:J4"/>
    <mergeCell ref="M4:N4"/>
    <mergeCell ref="P4:S4"/>
    <mergeCell ref="B5:D5"/>
    <mergeCell ref="G5:J5"/>
    <mergeCell ref="M5:N5"/>
    <mergeCell ref="P5:R5"/>
    <mergeCell ref="B6:D6"/>
    <mergeCell ref="P6:R6"/>
    <mergeCell ref="R11:T11"/>
    <mergeCell ref="A28:B28"/>
    <mergeCell ref="P7:R7"/>
    <mergeCell ref="P8:R8"/>
    <mergeCell ref="P9:R9"/>
    <mergeCell ref="A11:A12"/>
    <mergeCell ref="B11:B12"/>
    <mergeCell ref="C11:E11"/>
    <mergeCell ref="F11:H11"/>
    <mergeCell ref="I11:K11"/>
    <mergeCell ref="L11:N11"/>
    <mergeCell ref="O11:Q11"/>
  </mergeCells>
  <pageMargins left="0.11811023622047245" right="0.11811023622047245" top="0.39370078740157483" bottom="0.39370078740157483" header="0.31496062992125984" footer="0.31496062992125984"/>
  <pageSetup paperSize="5" orientation="landscape" horizontalDpi="300" verticalDpi="0" copies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T28"/>
  <sheetViews>
    <sheetView workbookViewId="0">
      <selection sqref="A1:R1"/>
    </sheetView>
  </sheetViews>
  <sheetFormatPr defaultColWidth="8.7109375" defaultRowHeight="18"/>
  <cols>
    <col min="1" max="1" width="8.140625" style="1" bestFit="1" customWidth="1"/>
    <col min="2" max="2" width="18.5703125" style="1" customWidth="1"/>
    <col min="3" max="3" width="9.42578125" style="1" bestFit="1" customWidth="1"/>
    <col min="4" max="4" width="8.5703125" style="1" customWidth="1"/>
    <col min="5" max="5" width="6.85546875" style="1" bestFit="1" customWidth="1"/>
    <col min="6" max="6" width="9.42578125" style="1" bestFit="1" customWidth="1"/>
    <col min="7" max="7" width="8.5703125" style="1" bestFit="1" customWidth="1"/>
    <col min="8" max="8" width="6.85546875" style="1" bestFit="1" customWidth="1"/>
    <col min="9" max="9" width="9.42578125" style="1" bestFit="1" customWidth="1"/>
    <col min="10" max="10" width="8.5703125" style="1" bestFit="1" customWidth="1"/>
    <col min="11" max="11" width="6.85546875" style="1" bestFit="1" customWidth="1"/>
    <col min="12" max="12" width="9.42578125" style="1" bestFit="1" customWidth="1"/>
    <col min="13" max="13" width="8.85546875" style="1" bestFit="1" customWidth="1"/>
    <col min="14" max="14" width="6.85546875" style="1" bestFit="1" customWidth="1"/>
    <col min="15" max="15" width="9.42578125" style="1" bestFit="1" customWidth="1"/>
    <col min="16" max="16" width="8.5703125" style="1" bestFit="1" customWidth="1"/>
    <col min="17" max="17" width="6.85546875" style="1" bestFit="1" customWidth="1"/>
    <col min="18" max="18" width="13.28515625" style="1" bestFit="1" customWidth="1"/>
    <col min="19" max="19" width="8.5703125" style="1" bestFit="1" customWidth="1"/>
    <col min="20" max="20" width="6.85546875" style="1" bestFit="1" customWidth="1"/>
    <col min="21" max="16384" width="8.7109375" style="1"/>
  </cols>
  <sheetData>
    <row r="1" spans="1:20" ht="42.75" thickBot="1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3"/>
      <c r="S1" s="81"/>
      <c r="T1" s="82"/>
    </row>
    <row r="2" spans="1:20" ht="30" thickBot="1">
      <c r="A2" s="94" t="s">
        <v>61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6"/>
      <c r="S2" s="83"/>
      <c r="T2" s="84"/>
    </row>
    <row r="3" spans="1:20" ht="18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 thickBot="1">
      <c r="A4" s="4" t="s">
        <v>0</v>
      </c>
      <c r="B4" s="103" t="str">
        <f>'Class-1'!B4:D4</f>
        <v>Shah Vijay Sunil</v>
      </c>
      <c r="C4" s="104"/>
      <c r="D4" s="105"/>
      <c r="E4" s="3"/>
      <c r="F4" s="4" t="s">
        <v>7</v>
      </c>
      <c r="G4" s="97" t="str">
        <f>'Class-4'!G4:J4</f>
        <v>abc foundation school</v>
      </c>
      <c r="H4" s="98"/>
      <c r="I4" s="98"/>
      <c r="J4" s="99"/>
      <c r="K4" s="3"/>
      <c r="L4" s="4" t="s">
        <v>5</v>
      </c>
      <c r="M4" s="76" t="s">
        <v>35</v>
      </c>
      <c r="N4" s="78"/>
      <c r="O4" s="2"/>
      <c r="P4" s="67" t="s">
        <v>51</v>
      </c>
      <c r="Q4" s="68"/>
      <c r="R4" s="68"/>
      <c r="S4" s="69"/>
      <c r="T4" s="2"/>
    </row>
    <row r="5" spans="1:20" ht="18.75" thickBot="1">
      <c r="A5" s="5" t="s">
        <v>1</v>
      </c>
      <c r="B5" s="67">
        <f>'Class-4'!B5:D5+1</f>
        <v>5</v>
      </c>
      <c r="C5" s="68"/>
      <c r="D5" s="69"/>
      <c r="E5" s="3"/>
      <c r="F5" s="4" t="s">
        <v>4</v>
      </c>
      <c r="G5" s="100">
        <f>'Class-4'!G5:J5</f>
        <v>3563</v>
      </c>
      <c r="H5" s="101"/>
      <c r="I5" s="101"/>
      <c r="J5" s="102"/>
      <c r="K5" s="3"/>
      <c r="L5" s="4" t="s">
        <v>6</v>
      </c>
      <c r="M5" s="76">
        <v>20</v>
      </c>
      <c r="N5" s="78"/>
      <c r="O5" s="2"/>
      <c r="P5" s="97" t="str">
        <f>'Class-4'!P5:R5</f>
        <v>Discipline</v>
      </c>
      <c r="Q5" s="98"/>
      <c r="R5" s="99"/>
      <c r="S5" s="17" t="s">
        <v>32</v>
      </c>
      <c r="T5" s="2"/>
    </row>
    <row r="6" spans="1:20" ht="18.75" thickBot="1">
      <c r="A6" s="4" t="s">
        <v>2</v>
      </c>
      <c r="B6" s="67" t="str">
        <f>'Class-4'!B6:D6</f>
        <v>A</v>
      </c>
      <c r="C6" s="68"/>
      <c r="D6" s="69"/>
      <c r="E6" s="3"/>
      <c r="F6" s="4" t="s">
        <v>3</v>
      </c>
      <c r="G6" s="5">
        <f>'Class-4'!G6+1</f>
        <v>2023</v>
      </c>
      <c r="H6" s="20" t="s">
        <v>58</v>
      </c>
      <c r="I6" s="11">
        <f>'Class-4'!I6+1</f>
        <v>2024</v>
      </c>
      <c r="J6" s="12"/>
      <c r="K6" s="3"/>
      <c r="L6" s="3"/>
      <c r="M6" s="3"/>
      <c r="N6" s="2"/>
      <c r="O6" s="2"/>
      <c r="P6" s="97" t="str">
        <f>'Class-4'!P6:R6</f>
        <v>Attribute-2</v>
      </c>
      <c r="Q6" s="98"/>
      <c r="R6" s="99"/>
      <c r="S6" s="17" t="s">
        <v>32</v>
      </c>
      <c r="T6" s="2"/>
    </row>
    <row r="7" spans="1:20" ht="18.75" thickBot="1">
      <c r="A7" s="15"/>
      <c r="B7" s="16"/>
      <c r="C7" s="16"/>
      <c r="D7" s="16"/>
      <c r="E7" s="3"/>
      <c r="F7" s="15"/>
      <c r="G7" s="15"/>
      <c r="H7" s="15"/>
      <c r="I7" s="15"/>
      <c r="J7" s="15"/>
      <c r="K7" s="3"/>
      <c r="L7" s="3"/>
      <c r="M7" s="3"/>
      <c r="N7" s="2"/>
      <c r="O7" s="2"/>
      <c r="P7" s="97" t="str">
        <f>'Class-4'!P7:R7</f>
        <v>Attribute-3</v>
      </c>
      <c r="Q7" s="98"/>
      <c r="R7" s="99"/>
      <c r="S7" s="17" t="s">
        <v>32</v>
      </c>
      <c r="T7" s="2"/>
    </row>
    <row r="8" spans="1:20" ht="18.75" thickBot="1">
      <c r="A8" s="15"/>
      <c r="B8" s="16"/>
      <c r="C8" s="16"/>
      <c r="D8" s="16"/>
      <c r="E8" s="3"/>
      <c r="F8" s="15"/>
      <c r="G8" s="15"/>
      <c r="H8" s="15"/>
      <c r="I8" s="15"/>
      <c r="J8" s="15"/>
      <c r="K8" s="3"/>
      <c r="L8" s="3"/>
      <c r="M8" s="3"/>
      <c r="N8" s="2"/>
      <c r="O8" s="2"/>
      <c r="P8" s="97" t="str">
        <f>'Class-4'!P8:R8</f>
        <v>Attribute-4</v>
      </c>
      <c r="Q8" s="98"/>
      <c r="R8" s="99"/>
      <c r="S8" s="17" t="s">
        <v>32</v>
      </c>
      <c r="T8" s="2"/>
    </row>
    <row r="9" spans="1:20" ht="18.75" thickBot="1">
      <c r="A9" s="15"/>
      <c r="B9" s="16"/>
      <c r="C9" s="16"/>
      <c r="D9" s="16"/>
      <c r="E9" s="3"/>
      <c r="F9" s="15"/>
      <c r="G9" s="15"/>
      <c r="H9" s="15"/>
      <c r="I9" s="15"/>
      <c r="J9" s="15"/>
      <c r="K9" s="3"/>
      <c r="L9" s="3"/>
      <c r="M9" s="3"/>
      <c r="N9" s="2"/>
      <c r="O9" s="2"/>
      <c r="P9" s="97" t="str">
        <f>'Class-4'!P9:R9</f>
        <v>Attribute-5</v>
      </c>
      <c r="Q9" s="98"/>
      <c r="R9" s="99"/>
      <c r="S9" s="17" t="s">
        <v>32</v>
      </c>
      <c r="T9" s="2"/>
    </row>
    <row r="10" spans="1:20" ht="18.7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7" customFormat="1" ht="18.75" thickBot="1">
      <c r="A11" s="79" t="s">
        <v>31</v>
      </c>
      <c r="B11" s="79" t="s">
        <v>48</v>
      </c>
      <c r="C11" s="67" t="s">
        <v>24</v>
      </c>
      <c r="D11" s="68"/>
      <c r="E11" s="69"/>
      <c r="F11" s="67" t="s">
        <v>25</v>
      </c>
      <c r="G11" s="68"/>
      <c r="H11" s="69"/>
      <c r="I11" s="67" t="s">
        <v>26</v>
      </c>
      <c r="J11" s="68"/>
      <c r="K11" s="69"/>
      <c r="L11" s="67" t="s">
        <v>27</v>
      </c>
      <c r="M11" s="68"/>
      <c r="N11" s="69"/>
      <c r="O11" s="67" t="s">
        <v>28</v>
      </c>
      <c r="P11" s="68"/>
      <c r="Q11" s="69"/>
      <c r="R11" s="67" t="s">
        <v>29</v>
      </c>
      <c r="S11" s="68"/>
      <c r="T11" s="69"/>
    </row>
    <row r="12" spans="1:20" s="8" customFormat="1" ht="36.75" thickBot="1">
      <c r="A12" s="80"/>
      <c r="B12" s="80"/>
      <c r="C12" s="9" t="s">
        <v>23</v>
      </c>
      <c r="D12" s="9" t="s">
        <v>49</v>
      </c>
      <c r="E12" s="9" t="s">
        <v>30</v>
      </c>
      <c r="F12" s="10" t="s">
        <v>23</v>
      </c>
      <c r="G12" s="10" t="s">
        <v>49</v>
      </c>
      <c r="H12" s="9" t="s">
        <v>30</v>
      </c>
      <c r="I12" s="10" t="s">
        <v>23</v>
      </c>
      <c r="J12" s="10" t="s">
        <v>49</v>
      </c>
      <c r="K12" s="9" t="s">
        <v>30</v>
      </c>
      <c r="L12" s="9" t="s">
        <v>23</v>
      </c>
      <c r="M12" s="10" t="s">
        <v>49</v>
      </c>
      <c r="N12" s="9" t="s">
        <v>30</v>
      </c>
      <c r="O12" s="9" t="s">
        <v>23</v>
      </c>
      <c r="P12" s="10" t="s">
        <v>49</v>
      </c>
      <c r="Q12" s="9" t="s">
        <v>30</v>
      </c>
      <c r="R12" s="9" t="s">
        <v>23</v>
      </c>
      <c r="S12" s="9" t="s">
        <v>49</v>
      </c>
      <c r="T12" s="9" t="s">
        <v>30</v>
      </c>
    </row>
    <row r="13" spans="1:20" ht="18.75" thickBot="1">
      <c r="A13" s="6">
        <v>1</v>
      </c>
      <c r="B13" s="4" t="str">
        <f>'Class-4'!B13</f>
        <v>Lang-1</v>
      </c>
      <c r="C13" s="19">
        <v>50</v>
      </c>
      <c r="D13" s="19">
        <v>45</v>
      </c>
      <c r="E13" s="13">
        <f>IF(D13=0, "", D13/C13)</f>
        <v>0.9</v>
      </c>
      <c r="F13" s="19">
        <v>50</v>
      </c>
      <c r="G13" s="19">
        <v>45</v>
      </c>
      <c r="H13" s="13">
        <f>IF(G13=0, "", G13/F13)</f>
        <v>0.9</v>
      </c>
      <c r="I13" s="19">
        <v>100</v>
      </c>
      <c r="J13" s="19">
        <v>90</v>
      </c>
      <c r="K13" s="13">
        <f>IF(J13=0, "", J13/I13)</f>
        <v>0.9</v>
      </c>
      <c r="L13" s="19">
        <v>50</v>
      </c>
      <c r="M13" s="19">
        <v>45</v>
      </c>
      <c r="N13" s="13">
        <f>IF(M13=0, "", M13/L13)</f>
        <v>0.9</v>
      </c>
      <c r="O13" s="19">
        <v>50</v>
      </c>
      <c r="P13" s="19">
        <v>45</v>
      </c>
      <c r="Q13" s="13">
        <f>IF(P13=0, "", P13/O13)</f>
        <v>0.9</v>
      </c>
      <c r="R13" s="19">
        <v>100</v>
      </c>
      <c r="S13" s="19">
        <v>90</v>
      </c>
      <c r="T13" s="13">
        <f>IF(S13=0, "", S13/R13)</f>
        <v>0.9</v>
      </c>
    </row>
    <row r="14" spans="1:20" ht="18.75" thickBot="1">
      <c r="A14" s="6">
        <v>2</v>
      </c>
      <c r="B14" s="4" t="str">
        <f>'Class-4'!B14</f>
        <v>Lang-2</v>
      </c>
      <c r="C14" s="19">
        <v>50</v>
      </c>
      <c r="D14" s="19">
        <v>45</v>
      </c>
      <c r="E14" s="13">
        <f t="shared" ref="E14:E27" si="0">IF(D14=0, "", D14/C14)</f>
        <v>0.9</v>
      </c>
      <c r="F14" s="19">
        <v>50</v>
      </c>
      <c r="G14" s="19">
        <v>45</v>
      </c>
      <c r="H14" s="13">
        <f t="shared" ref="H14:H27" si="1">IF(G14=0, "", G14/F14)</f>
        <v>0.9</v>
      </c>
      <c r="I14" s="19">
        <v>100</v>
      </c>
      <c r="J14" s="19">
        <v>90</v>
      </c>
      <c r="K14" s="13">
        <f t="shared" ref="K14:K27" si="2">IF(J14=0, "", J14/I14)</f>
        <v>0.9</v>
      </c>
      <c r="L14" s="19">
        <v>50</v>
      </c>
      <c r="M14" s="19">
        <v>45</v>
      </c>
      <c r="N14" s="13">
        <f t="shared" ref="N14:N27" si="3">IF(M14=0, "", M14/L14)</f>
        <v>0.9</v>
      </c>
      <c r="O14" s="19">
        <v>50</v>
      </c>
      <c r="P14" s="19">
        <v>45</v>
      </c>
      <c r="Q14" s="13">
        <f t="shared" ref="Q14:Q27" si="4">IF(P14=0, "", P14/O14)</f>
        <v>0.9</v>
      </c>
      <c r="R14" s="19">
        <v>100</v>
      </c>
      <c r="S14" s="19">
        <v>90</v>
      </c>
      <c r="T14" s="13">
        <f t="shared" ref="T14:T27" si="5">IF(S14=0, "", S14/R14)</f>
        <v>0.9</v>
      </c>
    </row>
    <row r="15" spans="1:20" ht="18.75" thickBot="1">
      <c r="A15" s="6">
        <v>3</v>
      </c>
      <c r="B15" s="4" t="str">
        <f>'Class-4'!B15</f>
        <v>Lang-3</v>
      </c>
      <c r="C15" s="19">
        <v>50</v>
      </c>
      <c r="D15" s="19">
        <v>45</v>
      </c>
      <c r="E15" s="13">
        <f t="shared" si="0"/>
        <v>0.9</v>
      </c>
      <c r="F15" s="19">
        <v>50</v>
      </c>
      <c r="G15" s="19">
        <v>45</v>
      </c>
      <c r="H15" s="13">
        <f t="shared" si="1"/>
        <v>0.9</v>
      </c>
      <c r="I15" s="19">
        <v>100</v>
      </c>
      <c r="J15" s="19">
        <v>90</v>
      </c>
      <c r="K15" s="13">
        <f t="shared" si="2"/>
        <v>0.9</v>
      </c>
      <c r="L15" s="19">
        <v>50</v>
      </c>
      <c r="M15" s="19">
        <v>45</v>
      </c>
      <c r="N15" s="13">
        <f t="shared" si="3"/>
        <v>0.9</v>
      </c>
      <c r="O15" s="19">
        <v>50</v>
      </c>
      <c r="P15" s="19">
        <v>45</v>
      </c>
      <c r="Q15" s="13">
        <f t="shared" si="4"/>
        <v>0.9</v>
      </c>
      <c r="R15" s="19">
        <v>100</v>
      </c>
      <c r="S15" s="19">
        <v>90</v>
      </c>
      <c r="T15" s="13">
        <f t="shared" si="5"/>
        <v>0.9</v>
      </c>
    </row>
    <row r="16" spans="1:20" ht="18.75" thickBot="1">
      <c r="A16" s="6">
        <v>4</v>
      </c>
      <c r="B16" s="4" t="str">
        <f>'Class-4'!B16</f>
        <v>Math</v>
      </c>
      <c r="C16" s="19">
        <v>50</v>
      </c>
      <c r="D16" s="19">
        <v>45</v>
      </c>
      <c r="E16" s="13">
        <f t="shared" si="0"/>
        <v>0.9</v>
      </c>
      <c r="F16" s="19">
        <v>50</v>
      </c>
      <c r="G16" s="19">
        <v>45</v>
      </c>
      <c r="H16" s="13">
        <f t="shared" si="1"/>
        <v>0.9</v>
      </c>
      <c r="I16" s="19">
        <v>100</v>
      </c>
      <c r="J16" s="19">
        <v>90</v>
      </c>
      <c r="K16" s="13">
        <f t="shared" si="2"/>
        <v>0.9</v>
      </c>
      <c r="L16" s="19">
        <v>50</v>
      </c>
      <c r="M16" s="19">
        <v>45</v>
      </c>
      <c r="N16" s="13">
        <f t="shared" si="3"/>
        <v>0.9</v>
      </c>
      <c r="O16" s="19">
        <v>50</v>
      </c>
      <c r="P16" s="19">
        <v>45</v>
      </c>
      <c r="Q16" s="13">
        <f t="shared" si="4"/>
        <v>0.9</v>
      </c>
      <c r="R16" s="19">
        <v>100</v>
      </c>
      <c r="S16" s="19">
        <v>90</v>
      </c>
      <c r="T16" s="13">
        <f t="shared" si="5"/>
        <v>0.9</v>
      </c>
    </row>
    <row r="17" spans="1:20" ht="18.75" thickBot="1">
      <c r="A17" s="6">
        <v>5</v>
      </c>
      <c r="B17" s="4" t="str">
        <f>'Class-4'!B17</f>
        <v>Science</v>
      </c>
      <c r="C17" s="19">
        <v>50</v>
      </c>
      <c r="D17" s="19">
        <v>45</v>
      </c>
      <c r="E17" s="13">
        <f t="shared" si="0"/>
        <v>0.9</v>
      </c>
      <c r="F17" s="19">
        <v>50</v>
      </c>
      <c r="G17" s="19">
        <v>45</v>
      </c>
      <c r="H17" s="13">
        <f t="shared" si="1"/>
        <v>0.9</v>
      </c>
      <c r="I17" s="19">
        <v>100</v>
      </c>
      <c r="J17" s="19">
        <v>90</v>
      </c>
      <c r="K17" s="13">
        <f t="shared" si="2"/>
        <v>0.9</v>
      </c>
      <c r="L17" s="19">
        <v>50</v>
      </c>
      <c r="M17" s="19">
        <v>45</v>
      </c>
      <c r="N17" s="13">
        <f t="shared" si="3"/>
        <v>0.9</v>
      </c>
      <c r="O17" s="19">
        <v>50</v>
      </c>
      <c r="P17" s="19">
        <v>45</v>
      </c>
      <c r="Q17" s="13">
        <f t="shared" si="4"/>
        <v>0.9</v>
      </c>
      <c r="R17" s="19">
        <v>100</v>
      </c>
      <c r="S17" s="19">
        <v>90</v>
      </c>
      <c r="T17" s="13">
        <f t="shared" si="5"/>
        <v>0.9</v>
      </c>
    </row>
    <row r="18" spans="1:20" ht="18.75" thickBot="1">
      <c r="A18" s="6">
        <v>6</v>
      </c>
      <c r="B18" s="4" t="str">
        <f>'Class-4'!B18</f>
        <v>Env/S.S.</v>
      </c>
      <c r="C18" s="19">
        <v>50</v>
      </c>
      <c r="D18" s="19">
        <v>45</v>
      </c>
      <c r="E18" s="13">
        <f t="shared" si="0"/>
        <v>0.9</v>
      </c>
      <c r="F18" s="19">
        <v>50</v>
      </c>
      <c r="G18" s="19">
        <v>45</v>
      </c>
      <c r="H18" s="13">
        <f t="shared" si="1"/>
        <v>0.9</v>
      </c>
      <c r="I18" s="19">
        <v>100</v>
      </c>
      <c r="J18" s="19">
        <v>90</v>
      </c>
      <c r="K18" s="13">
        <f t="shared" si="2"/>
        <v>0.9</v>
      </c>
      <c r="L18" s="19">
        <v>50</v>
      </c>
      <c r="M18" s="19">
        <v>45</v>
      </c>
      <c r="N18" s="13">
        <f t="shared" si="3"/>
        <v>0.9</v>
      </c>
      <c r="O18" s="19">
        <v>50</v>
      </c>
      <c r="P18" s="19">
        <v>45</v>
      </c>
      <c r="Q18" s="13">
        <f t="shared" si="4"/>
        <v>0.9</v>
      </c>
      <c r="R18" s="19">
        <v>100</v>
      </c>
      <c r="S18" s="19">
        <v>90</v>
      </c>
      <c r="T18" s="13">
        <f t="shared" si="5"/>
        <v>0.9</v>
      </c>
    </row>
    <row r="19" spans="1:20" ht="18.75" thickBot="1">
      <c r="A19" s="6">
        <v>7</v>
      </c>
      <c r="B19" s="4" t="str">
        <f>'Class-4'!B19</f>
        <v>Comp.</v>
      </c>
      <c r="C19" s="19">
        <v>50</v>
      </c>
      <c r="D19" s="19">
        <v>45</v>
      </c>
      <c r="E19" s="13">
        <f t="shared" si="0"/>
        <v>0.9</v>
      </c>
      <c r="F19" s="19">
        <v>50</v>
      </c>
      <c r="G19" s="19">
        <v>45</v>
      </c>
      <c r="H19" s="13">
        <f t="shared" si="1"/>
        <v>0.9</v>
      </c>
      <c r="I19" s="19">
        <v>100</v>
      </c>
      <c r="J19" s="19">
        <v>90</v>
      </c>
      <c r="K19" s="13">
        <f t="shared" si="2"/>
        <v>0.9</v>
      </c>
      <c r="L19" s="19">
        <v>50</v>
      </c>
      <c r="M19" s="19">
        <v>45</v>
      </c>
      <c r="N19" s="13">
        <f t="shared" si="3"/>
        <v>0.9</v>
      </c>
      <c r="O19" s="19">
        <v>50</v>
      </c>
      <c r="P19" s="19">
        <v>45</v>
      </c>
      <c r="Q19" s="13">
        <f t="shared" si="4"/>
        <v>0.9</v>
      </c>
      <c r="R19" s="19">
        <v>100</v>
      </c>
      <c r="S19" s="19">
        <v>90</v>
      </c>
      <c r="T19" s="13">
        <f t="shared" si="5"/>
        <v>0.9</v>
      </c>
    </row>
    <row r="20" spans="1:20" ht="18.75" thickBot="1">
      <c r="A20" s="6">
        <v>8</v>
      </c>
      <c r="B20" s="4" t="str">
        <f>'Class-4'!B20</f>
        <v>Drawing</v>
      </c>
      <c r="C20" s="19">
        <v>50</v>
      </c>
      <c r="D20" s="19">
        <v>45</v>
      </c>
      <c r="E20" s="13">
        <f t="shared" si="0"/>
        <v>0.9</v>
      </c>
      <c r="F20" s="19">
        <v>50</v>
      </c>
      <c r="G20" s="19">
        <v>45</v>
      </c>
      <c r="H20" s="13">
        <f t="shared" si="1"/>
        <v>0.9</v>
      </c>
      <c r="I20" s="19">
        <v>100</v>
      </c>
      <c r="J20" s="19">
        <v>90</v>
      </c>
      <c r="K20" s="13">
        <f t="shared" si="2"/>
        <v>0.9</v>
      </c>
      <c r="L20" s="19">
        <v>50</v>
      </c>
      <c r="M20" s="19">
        <v>45</v>
      </c>
      <c r="N20" s="13">
        <f t="shared" si="3"/>
        <v>0.9</v>
      </c>
      <c r="O20" s="19">
        <v>50</v>
      </c>
      <c r="P20" s="19">
        <v>45</v>
      </c>
      <c r="Q20" s="13">
        <f t="shared" si="4"/>
        <v>0.9</v>
      </c>
      <c r="R20" s="19">
        <v>100</v>
      </c>
      <c r="S20" s="19">
        <v>90</v>
      </c>
      <c r="T20" s="13">
        <f t="shared" si="5"/>
        <v>0.9</v>
      </c>
    </row>
    <row r="21" spans="1:20" ht="18.75" thickBot="1">
      <c r="A21" s="6">
        <v>9</v>
      </c>
      <c r="B21" s="4" t="str">
        <f>'Class-4'!B21</f>
        <v>Craft</v>
      </c>
      <c r="C21" s="19">
        <v>50</v>
      </c>
      <c r="D21" s="19">
        <v>45</v>
      </c>
      <c r="E21" s="13">
        <f t="shared" si="0"/>
        <v>0.9</v>
      </c>
      <c r="F21" s="19">
        <v>50</v>
      </c>
      <c r="G21" s="19">
        <v>45</v>
      </c>
      <c r="H21" s="13">
        <f t="shared" si="1"/>
        <v>0.9</v>
      </c>
      <c r="I21" s="19">
        <v>100</v>
      </c>
      <c r="J21" s="19">
        <v>90</v>
      </c>
      <c r="K21" s="13">
        <f t="shared" si="2"/>
        <v>0.9</v>
      </c>
      <c r="L21" s="19">
        <v>50</v>
      </c>
      <c r="M21" s="19">
        <v>45</v>
      </c>
      <c r="N21" s="13">
        <f t="shared" si="3"/>
        <v>0.9</v>
      </c>
      <c r="O21" s="19">
        <v>50</v>
      </c>
      <c r="P21" s="19">
        <v>45</v>
      </c>
      <c r="Q21" s="13">
        <f t="shared" si="4"/>
        <v>0.9</v>
      </c>
      <c r="R21" s="19">
        <v>100</v>
      </c>
      <c r="S21" s="19">
        <v>90</v>
      </c>
      <c r="T21" s="13">
        <f t="shared" si="5"/>
        <v>0.9</v>
      </c>
    </row>
    <row r="22" spans="1:20" ht="18.75" thickBot="1">
      <c r="A22" s="6">
        <v>10</v>
      </c>
      <c r="B22" s="4" t="str">
        <f>'Class-4'!B22</f>
        <v>P.T.</v>
      </c>
      <c r="C22" s="19">
        <v>0</v>
      </c>
      <c r="D22" s="19">
        <v>0</v>
      </c>
      <c r="E22" s="13" t="str">
        <f t="shared" si="0"/>
        <v/>
      </c>
      <c r="F22" s="19">
        <v>0</v>
      </c>
      <c r="G22" s="19">
        <v>0</v>
      </c>
      <c r="H22" s="13" t="str">
        <f t="shared" si="1"/>
        <v/>
      </c>
      <c r="I22" s="19">
        <v>100</v>
      </c>
      <c r="J22" s="19">
        <v>90</v>
      </c>
      <c r="K22" s="13">
        <f t="shared" si="2"/>
        <v>0.9</v>
      </c>
      <c r="L22" s="19">
        <v>0</v>
      </c>
      <c r="M22" s="19">
        <v>0</v>
      </c>
      <c r="N22" s="13" t="str">
        <f t="shared" si="3"/>
        <v/>
      </c>
      <c r="O22" s="19">
        <v>0</v>
      </c>
      <c r="P22" s="19">
        <v>0</v>
      </c>
      <c r="Q22" s="13" t="str">
        <f t="shared" si="4"/>
        <v/>
      </c>
      <c r="R22" s="19">
        <v>100</v>
      </c>
      <c r="S22" s="19">
        <v>90</v>
      </c>
      <c r="T22" s="13">
        <f t="shared" si="5"/>
        <v>0.9</v>
      </c>
    </row>
    <row r="23" spans="1:20" ht="18.75" thickBot="1">
      <c r="A23" s="6">
        <v>11</v>
      </c>
      <c r="B23" s="4" t="str">
        <f>'Class-4'!B23</f>
        <v>Sub-11</v>
      </c>
      <c r="C23" s="19">
        <v>0</v>
      </c>
      <c r="D23" s="19">
        <v>0</v>
      </c>
      <c r="E23" s="13" t="str">
        <f t="shared" si="0"/>
        <v/>
      </c>
      <c r="F23" s="19">
        <v>0</v>
      </c>
      <c r="G23" s="19">
        <v>0</v>
      </c>
      <c r="H23" s="13" t="str">
        <f t="shared" si="1"/>
        <v/>
      </c>
      <c r="I23" s="19">
        <v>0</v>
      </c>
      <c r="J23" s="19">
        <v>0</v>
      </c>
      <c r="K23" s="13" t="str">
        <f t="shared" si="2"/>
        <v/>
      </c>
      <c r="L23" s="19">
        <v>0</v>
      </c>
      <c r="M23" s="19">
        <v>0</v>
      </c>
      <c r="N23" s="13" t="str">
        <f t="shared" si="3"/>
        <v/>
      </c>
      <c r="O23" s="19">
        <v>0</v>
      </c>
      <c r="P23" s="19">
        <v>0</v>
      </c>
      <c r="Q23" s="13" t="str">
        <f t="shared" si="4"/>
        <v/>
      </c>
      <c r="R23" s="19">
        <v>0</v>
      </c>
      <c r="S23" s="19">
        <v>0</v>
      </c>
      <c r="T23" s="13" t="str">
        <f t="shared" si="5"/>
        <v/>
      </c>
    </row>
    <row r="24" spans="1:20" ht="18.75" thickBot="1">
      <c r="A24" s="6">
        <v>12</v>
      </c>
      <c r="B24" s="4" t="str">
        <f>'Class-4'!B24</f>
        <v>Sub-12</v>
      </c>
      <c r="C24" s="19">
        <v>0</v>
      </c>
      <c r="D24" s="19">
        <v>0</v>
      </c>
      <c r="E24" s="13" t="str">
        <f t="shared" si="0"/>
        <v/>
      </c>
      <c r="F24" s="19">
        <v>0</v>
      </c>
      <c r="G24" s="19">
        <v>0</v>
      </c>
      <c r="H24" s="13" t="str">
        <f t="shared" si="1"/>
        <v/>
      </c>
      <c r="I24" s="19">
        <v>0</v>
      </c>
      <c r="J24" s="19">
        <v>0</v>
      </c>
      <c r="K24" s="13" t="str">
        <f t="shared" si="2"/>
        <v/>
      </c>
      <c r="L24" s="19">
        <v>0</v>
      </c>
      <c r="M24" s="19">
        <v>0</v>
      </c>
      <c r="N24" s="13" t="str">
        <f t="shared" si="3"/>
        <v/>
      </c>
      <c r="O24" s="19">
        <v>0</v>
      </c>
      <c r="P24" s="19">
        <v>0</v>
      </c>
      <c r="Q24" s="13" t="str">
        <f t="shared" si="4"/>
        <v/>
      </c>
      <c r="R24" s="19">
        <v>0</v>
      </c>
      <c r="S24" s="19">
        <v>0</v>
      </c>
      <c r="T24" s="13" t="str">
        <f t="shared" si="5"/>
        <v/>
      </c>
    </row>
    <row r="25" spans="1:20" ht="18.75" thickBot="1">
      <c r="A25" s="6">
        <v>13</v>
      </c>
      <c r="B25" s="4" t="str">
        <f>'Class-4'!B25</f>
        <v>Sub-13</v>
      </c>
      <c r="C25" s="19">
        <v>0</v>
      </c>
      <c r="D25" s="19">
        <v>0</v>
      </c>
      <c r="E25" s="13" t="str">
        <f t="shared" si="0"/>
        <v/>
      </c>
      <c r="F25" s="19">
        <v>0</v>
      </c>
      <c r="G25" s="19">
        <v>0</v>
      </c>
      <c r="H25" s="13" t="str">
        <f t="shared" si="1"/>
        <v/>
      </c>
      <c r="I25" s="19">
        <v>0</v>
      </c>
      <c r="J25" s="19">
        <v>0</v>
      </c>
      <c r="K25" s="13" t="str">
        <f t="shared" si="2"/>
        <v/>
      </c>
      <c r="L25" s="19">
        <v>0</v>
      </c>
      <c r="M25" s="19">
        <v>0</v>
      </c>
      <c r="N25" s="13" t="str">
        <f t="shared" si="3"/>
        <v/>
      </c>
      <c r="O25" s="19">
        <v>0</v>
      </c>
      <c r="P25" s="19">
        <v>0</v>
      </c>
      <c r="Q25" s="13" t="str">
        <f t="shared" si="4"/>
        <v/>
      </c>
      <c r="R25" s="19">
        <v>0</v>
      </c>
      <c r="S25" s="19">
        <v>0</v>
      </c>
      <c r="T25" s="13" t="str">
        <f t="shared" si="5"/>
        <v/>
      </c>
    </row>
    <row r="26" spans="1:20" ht="18.75" thickBot="1">
      <c r="A26" s="6">
        <v>14</v>
      </c>
      <c r="B26" s="4" t="str">
        <f>'Class-4'!B26</f>
        <v>Sub-14</v>
      </c>
      <c r="C26" s="19">
        <v>0</v>
      </c>
      <c r="D26" s="19">
        <v>0</v>
      </c>
      <c r="E26" s="13" t="str">
        <f t="shared" si="0"/>
        <v/>
      </c>
      <c r="F26" s="19">
        <v>0</v>
      </c>
      <c r="G26" s="19">
        <v>0</v>
      </c>
      <c r="H26" s="13" t="str">
        <f t="shared" si="1"/>
        <v/>
      </c>
      <c r="I26" s="19">
        <v>0</v>
      </c>
      <c r="J26" s="19">
        <v>0</v>
      </c>
      <c r="K26" s="13" t="str">
        <f t="shared" si="2"/>
        <v/>
      </c>
      <c r="L26" s="19">
        <v>0</v>
      </c>
      <c r="M26" s="19">
        <v>0</v>
      </c>
      <c r="N26" s="13" t="str">
        <f t="shared" si="3"/>
        <v/>
      </c>
      <c r="O26" s="19">
        <v>0</v>
      </c>
      <c r="P26" s="19">
        <v>0</v>
      </c>
      <c r="Q26" s="13" t="str">
        <f t="shared" si="4"/>
        <v/>
      </c>
      <c r="R26" s="19">
        <v>0</v>
      </c>
      <c r="S26" s="19">
        <v>0</v>
      </c>
      <c r="T26" s="13" t="str">
        <f t="shared" si="5"/>
        <v/>
      </c>
    </row>
    <row r="27" spans="1:20" ht="18.75" thickBot="1">
      <c r="A27" s="6">
        <v>15</v>
      </c>
      <c r="B27" s="4" t="str">
        <f>'Class-4'!B27</f>
        <v>Sub-15</v>
      </c>
      <c r="C27" s="19">
        <v>0</v>
      </c>
      <c r="D27" s="19">
        <v>0</v>
      </c>
      <c r="E27" s="13" t="str">
        <f t="shared" si="0"/>
        <v/>
      </c>
      <c r="F27" s="19">
        <v>0</v>
      </c>
      <c r="G27" s="19">
        <v>0</v>
      </c>
      <c r="H27" s="13" t="str">
        <f t="shared" si="1"/>
        <v/>
      </c>
      <c r="I27" s="19">
        <v>0</v>
      </c>
      <c r="J27" s="19">
        <v>0</v>
      </c>
      <c r="K27" s="13" t="str">
        <f t="shared" si="2"/>
        <v/>
      </c>
      <c r="L27" s="19">
        <v>0</v>
      </c>
      <c r="M27" s="19">
        <v>0</v>
      </c>
      <c r="N27" s="13" t="str">
        <f t="shared" si="3"/>
        <v/>
      </c>
      <c r="O27" s="19">
        <v>0</v>
      </c>
      <c r="P27" s="19">
        <v>0</v>
      </c>
      <c r="Q27" s="13" t="str">
        <f t="shared" si="4"/>
        <v/>
      </c>
      <c r="R27" s="19">
        <v>0</v>
      </c>
      <c r="S27" s="19">
        <v>0</v>
      </c>
      <c r="T27" s="13" t="str">
        <f t="shared" si="5"/>
        <v/>
      </c>
    </row>
    <row r="28" spans="1:20" ht="18.75" thickBot="1">
      <c r="A28" s="65" t="s">
        <v>50</v>
      </c>
      <c r="B28" s="66"/>
      <c r="C28" s="6">
        <f>SUM(C13:C27)</f>
        <v>450</v>
      </c>
      <c r="D28" s="6">
        <f t="shared" ref="D28:S28" si="6">SUM(D13:D27)</f>
        <v>405</v>
      </c>
      <c r="E28" s="14">
        <f>D28/C28</f>
        <v>0.9</v>
      </c>
      <c r="F28" s="6">
        <f t="shared" si="6"/>
        <v>450</v>
      </c>
      <c r="G28" s="6">
        <f t="shared" si="6"/>
        <v>405</v>
      </c>
      <c r="H28" s="14">
        <f>G28/F28</f>
        <v>0.9</v>
      </c>
      <c r="I28" s="6">
        <f t="shared" si="6"/>
        <v>1000</v>
      </c>
      <c r="J28" s="6">
        <f t="shared" si="6"/>
        <v>900</v>
      </c>
      <c r="K28" s="14">
        <f>J28/I28</f>
        <v>0.9</v>
      </c>
      <c r="L28" s="6">
        <f t="shared" si="6"/>
        <v>450</v>
      </c>
      <c r="M28" s="6">
        <f t="shared" si="6"/>
        <v>405</v>
      </c>
      <c r="N28" s="14">
        <f>M28/L28</f>
        <v>0.9</v>
      </c>
      <c r="O28" s="6">
        <f t="shared" si="6"/>
        <v>450</v>
      </c>
      <c r="P28" s="6">
        <f t="shared" si="6"/>
        <v>405</v>
      </c>
      <c r="Q28" s="14">
        <f>P28/O28</f>
        <v>0.9</v>
      </c>
      <c r="R28" s="6">
        <f t="shared" si="6"/>
        <v>1000</v>
      </c>
      <c r="S28" s="6">
        <f t="shared" si="6"/>
        <v>900</v>
      </c>
      <c r="T28" s="14">
        <f>S28/R28</f>
        <v>0.9</v>
      </c>
    </row>
  </sheetData>
  <mergeCells count="25">
    <mergeCell ref="A1:R1"/>
    <mergeCell ref="S1:T2"/>
    <mergeCell ref="A2:R2"/>
    <mergeCell ref="B4:D4"/>
    <mergeCell ref="G4:J4"/>
    <mergeCell ref="M4:N4"/>
    <mergeCell ref="P4:S4"/>
    <mergeCell ref="B5:D5"/>
    <mergeCell ref="G5:J5"/>
    <mergeCell ref="M5:N5"/>
    <mergeCell ref="P5:R5"/>
    <mergeCell ref="B6:D6"/>
    <mergeCell ref="P6:R6"/>
    <mergeCell ref="R11:T11"/>
    <mergeCell ref="A28:B28"/>
    <mergeCell ref="P7:R7"/>
    <mergeCell ref="P8:R8"/>
    <mergeCell ref="P9:R9"/>
    <mergeCell ref="A11:A12"/>
    <mergeCell ref="B11:B12"/>
    <mergeCell ref="C11:E11"/>
    <mergeCell ref="F11:H11"/>
    <mergeCell ref="I11:K11"/>
    <mergeCell ref="L11:N11"/>
    <mergeCell ref="O11:Q11"/>
  </mergeCells>
  <pageMargins left="0.11811023622047245" right="0.11811023622047245" top="0.39370078740157483" bottom="0.39370078740157483" header="0.31496062992125984" footer="0.31496062992125984"/>
  <pageSetup paperSize="5" orientation="landscape" horizontalDpi="300" verticalDpi="0" copies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T28"/>
  <sheetViews>
    <sheetView workbookViewId="0">
      <selection sqref="A1:R1"/>
    </sheetView>
  </sheetViews>
  <sheetFormatPr defaultColWidth="8.7109375" defaultRowHeight="18"/>
  <cols>
    <col min="1" max="1" width="8.140625" style="1" bestFit="1" customWidth="1"/>
    <col min="2" max="2" width="18.5703125" style="1" customWidth="1"/>
    <col min="3" max="3" width="9.42578125" style="1" bestFit="1" customWidth="1"/>
    <col min="4" max="4" width="8.5703125" style="1" customWidth="1"/>
    <col min="5" max="5" width="6.85546875" style="1" bestFit="1" customWidth="1"/>
    <col min="6" max="6" width="9.42578125" style="1" bestFit="1" customWidth="1"/>
    <col min="7" max="7" width="8.5703125" style="1" bestFit="1" customWidth="1"/>
    <col min="8" max="8" width="6.85546875" style="1" bestFit="1" customWidth="1"/>
    <col min="9" max="9" width="9.42578125" style="1" bestFit="1" customWidth="1"/>
    <col min="10" max="10" width="8.5703125" style="1" bestFit="1" customWidth="1"/>
    <col min="11" max="11" width="6.85546875" style="1" bestFit="1" customWidth="1"/>
    <col min="12" max="12" width="9.42578125" style="1" bestFit="1" customWidth="1"/>
    <col min="13" max="13" width="8.85546875" style="1" bestFit="1" customWidth="1"/>
    <col min="14" max="14" width="6.85546875" style="1" bestFit="1" customWidth="1"/>
    <col min="15" max="15" width="9.42578125" style="1" bestFit="1" customWidth="1"/>
    <col min="16" max="16" width="8.5703125" style="1" bestFit="1" customWidth="1"/>
    <col min="17" max="17" width="6.85546875" style="1" bestFit="1" customWidth="1"/>
    <col min="18" max="18" width="13.28515625" style="1" bestFit="1" customWidth="1"/>
    <col min="19" max="19" width="8.5703125" style="1" bestFit="1" customWidth="1"/>
    <col min="20" max="20" width="6.85546875" style="1" bestFit="1" customWidth="1"/>
    <col min="21" max="16384" width="8.7109375" style="1"/>
  </cols>
  <sheetData>
    <row r="1" spans="1:20" ht="42.75" thickBot="1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3"/>
      <c r="S1" s="81"/>
      <c r="T1" s="82"/>
    </row>
    <row r="2" spans="1:20" ht="30" thickBot="1">
      <c r="A2" s="94" t="s">
        <v>63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6"/>
      <c r="S2" s="83"/>
      <c r="T2" s="84"/>
    </row>
    <row r="3" spans="1:20" ht="18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 thickBot="1">
      <c r="A4" s="4" t="s">
        <v>0</v>
      </c>
      <c r="B4" s="103" t="str">
        <f>'Class-1'!B4:D4</f>
        <v>Shah Vijay Sunil</v>
      </c>
      <c r="C4" s="104"/>
      <c r="D4" s="105"/>
      <c r="E4" s="3"/>
      <c r="F4" s="4" t="s">
        <v>7</v>
      </c>
      <c r="G4" s="97" t="str">
        <f>'Class-5'!G4:J4</f>
        <v>abc foundation school</v>
      </c>
      <c r="H4" s="98"/>
      <c r="I4" s="98"/>
      <c r="J4" s="99"/>
      <c r="K4" s="3"/>
      <c r="L4" s="4" t="s">
        <v>5</v>
      </c>
      <c r="M4" s="76" t="s">
        <v>35</v>
      </c>
      <c r="N4" s="78"/>
      <c r="O4" s="2"/>
      <c r="P4" s="67" t="s">
        <v>51</v>
      </c>
      <c r="Q4" s="68"/>
      <c r="R4" s="68"/>
      <c r="S4" s="69"/>
      <c r="T4" s="2"/>
    </row>
    <row r="5" spans="1:20" ht="18.75" thickBot="1">
      <c r="A5" s="5" t="s">
        <v>1</v>
      </c>
      <c r="B5" s="67">
        <f>'Class-5'!B5:D5+1</f>
        <v>6</v>
      </c>
      <c r="C5" s="68"/>
      <c r="D5" s="69"/>
      <c r="E5" s="3"/>
      <c r="F5" s="4" t="s">
        <v>4</v>
      </c>
      <c r="G5" s="100">
        <f>'Class-5'!G5:J5</f>
        <v>3563</v>
      </c>
      <c r="H5" s="101"/>
      <c r="I5" s="101"/>
      <c r="J5" s="102"/>
      <c r="K5" s="3"/>
      <c r="L5" s="4" t="s">
        <v>6</v>
      </c>
      <c r="M5" s="76">
        <v>20</v>
      </c>
      <c r="N5" s="78"/>
      <c r="O5" s="2"/>
      <c r="P5" s="97" t="str">
        <f>'Class-5'!P5:R5</f>
        <v>Discipline</v>
      </c>
      <c r="Q5" s="98"/>
      <c r="R5" s="99"/>
      <c r="S5" s="17" t="s">
        <v>32</v>
      </c>
      <c r="T5" s="2"/>
    </row>
    <row r="6" spans="1:20" ht="18.75" thickBot="1">
      <c r="A6" s="4" t="s">
        <v>2</v>
      </c>
      <c r="B6" s="67" t="str">
        <f>'Class-5'!B6:D6</f>
        <v>A</v>
      </c>
      <c r="C6" s="68"/>
      <c r="D6" s="69"/>
      <c r="E6" s="3"/>
      <c r="F6" s="4" t="s">
        <v>3</v>
      </c>
      <c r="G6" s="5">
        <f>'Class-5'!G6+1</f>
        <v>2024</v>
      </c>
      <c r="H6" s="20" t="s">
        <v>58</v>
      </c>
      <c r="I6" s="11">
        <f>'Class-5'!I6+1</f>
        <v>2025</v>
      </c>
      <c r="J6" s="12"/>
      <c r="K6" s="3"/>
      <c r="L6" s="3"/>
      <c r="M6" s="3"/>
      <c r="N6" s="2"/>
      <c r="O6" s="2"/>
      <c r="P6" s="97" t="str">
        <f>'Class-5'!P6:R6</f>
        <v>Attribute-2</v>
      </c>
      <c r="Q6" s="98"/>
      <c r="R6" s="99"/>
      <c r="S6" s="17" t="s">
        <v>32</v>
      </c>
      <c r="T6" s="2"/>
    </row>
    <row r="7" spans="1:20" ht="18.75" thickBot="1">
      <c r="A7" s="15"/>
      <c r="B7" s="16"/>
      <c r="C7" s="16"/>
      <c r="D7" s="16"/>
      <c r="E7" s="3"/>
      <c r="F7" s="15"/>
      <c r="G7" s="15"/>
      <c r="H7" s="15"/>
      <c r="I7" s="15"/>
      <c r="J7" s="15"/>
      <c r="K7" s="3"/>
      <c r="L7" s="3"/>
      <c r="M7" s="3"/>
      <c r="N7" s="2"/>
      <c r="O7" s="2"/>
      <c r="P7" s="97" t="str">
        <f>'Class-5'!P7:R7</f>
        <v>Attribute-3</v>
      </c>
      <c r="Q7" s="98"/>
      <c r="R7" s="99"/>
      <c r="S7" s="17" t="s">
        <v>32</v>
      </c>
      <c r="T7" s="2"/>
    </row>
    <row r="8" spans="1:20" ht="18.75" thickBot="1">
      <c r="A8" s="15"/>
      <c r="B8" s="16"/>
      <c r="C8" s="16"/>
      <c r="D8" s="16"/>
      <c r="E8" s="3"/>
      <c r="F8" s="15"/>
      <c r="G8" s="15"/>
      <c r="H8" s="15"/>
      <c r="I8" s="15"/>
      <c r="J8" s="15"/>
      <c r="K8" s="3"/>
      <c r="L8" s="3"/>
      <c r="M8" s="3"/>
      <c r="N8" s="2"/>
      <c r="O8" s="2"/>
      <c r="P8" s="97" t="str">
        <f>'Class-5'!P8:R8</f>
        <v>Attribute-4</v>
      </c>
      <c r="Q8" s="98"/>
      <c r="R8" s="99"/>
      <c r="S8" s="17" t="s">
        <v>32</v>
      </c>
      <c r="T8" s="2"/>
    </row>
    <row r="9" spans="1:20" ht="18.75" thickBot="1">
      <c r="A9" s="15"/>
      <c r="B9" s="16"/>
      <c r="C9" s="16"/>
      <c r="D9" s="16"/>
      <c r="E9" s="3"/>
      <c r="F9" s="15"/>
      <c r="G9" s="15"/>
      <c r="H9" s="15"/>
      <c r="I9" s="15"/>
      <c r="J9" s="15"/>
      <c r="K9" s="3"/>
      <c r="L9" s="3"/>
      <c r="M9" s="3"/>
      <c r="N9" s="2"/>
      <c r="O9" s="2"/>
      <c r="P9" s="97" t="str">
        <f>'Class-5'!P9:R9</f>
        <v>Attribute-5</v>
      </c>
      <c r="Q9" s="98"/>
      <c r="R9" s="99"/>
      <c r="S9" s="17" t="s">
        <v>32</v>
      </c>
      <c r="T9" s="2"/>
    </row>
    <row r="10" spans="1:20" ht="18.7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7" customFormat="1" ht="18.75" thickBot="1">
      <c r="A11" s="79" t="s">
        <v>31</v>
      </c>
      <c r="B11" s="79" t="s">
        <v>48</v>
      </c>
      <c r="C11" s="67" t="s">
        <v>24</v>
      </c>
      <c r="D11" s="68"/>
      <c r="E11" s="69"/>
      <c r="F11" s="67" t="s">
        <v>25</v>
      </c>
      <c r="G11" s="68"/>
      <c r="H11" s="69"/>
      <c r="I11" s="67" t="s">
        <v>26</v>
      </c>
      <c r="J11" s="68"/>
      <c r="K11" s="69"/>
      <c r="L11" s="67" t="s">
        <v>27</v>
      </c>
      <c r="M11" s="68"/>
      <c r="N11" s="69"/>
      <c r="O11" s="67" t="s">
        <v>28</v>
      </c>
      <c r="P11" s="68"/>
      <c r="Q11" s="69"/>
      <c r="R11" s="67" t="s">
        <v>29</v>
      </c>
      <c r="S11" s="68"/>
      <c r="T11" s="69"/>
    </row>
    <row r="12" spans="1:20" s="8" customFormat="1" ht="36.75" thickBot="1">
      <c r="A12" s="80"/>
      <c r="B12" s="80"/>
      <c r="C12" s="9" t="s">
        <v>23</v>
      </c>
      <c r="D12" s="9" t="s">
        <v>49</v>
      </c>
      <c r="E12" s="9" t="s">
        <v>30</v>
      </c>
      <c r="F12" s="10" t="s">
        <v>23</v>
      </c>
      <c r="G12" s="10" t="s">
        <v>49</v>
      </c>
      <c r="H12" s="9" t="s">
        <v>30</v>
      </c>
      <c r="I12" s="10" t="s">
        <v>23</v>
      </c>
      <c r="J12" s="10" t="s">
        <v>49</v>
      </c>
      <c r="K12" s="9" t="s">
        <v>30</v>
      </c>
      <c r="L12" s="9" t="s">
        <v>23</v>
      </c>
      <c r="M12" s="10" t="s">
        <v>49</v>
      </c>
      <c r="N12" s="9" t="s">
        <v>30</v>
      </c>
      <c r="O12" s="9" t="s">
        <v>23</v>
      </c>
      <c r="P12" s="10" t="s">
        <v>49</v>
      </c>
      <c r="Q12" s="9" t="s">
        <v>30</v>
      </c>
      <c r="R12" s="9" t="s">
        <v>23</v>
      </c>
      <c r="S12" s="9" t="s">
        <v>49</v>
      </c>
      <c r="T12" s="9" t="s">
        <v>30</v>
      </c>
    </row>
    <row r="13" spans="1:20" ht="18.75" thickBot="1">
      <c r="A13" s="6">
        <v>1</v>
      </c>
      <c r="B13" s="4" t="str">
        <f>'Class-5'!B13</f>
        <v>Lang-1</v>
      </c>
      <c r="C13" s="19">
        <v>50</v>
      </c>
      <c r="D13" s="19">
        <v>45</v>
      </c>
      <c r="E13" s="13">
        <f>IF(D13=0, "", D13/C13)</f>
        <v>0.9</v>
      </c>
      <c r="F13" s="19">
        <v>50</v>
      </c>
      <c r="G13" s="19">
        <v>45</v>
      </c>
      <c r="H13" s="13">
        <f>IF(G13=0, "", G13/F13)</f>
        <v>0.9</v>
      </c>
      <c r="I13" s="19">
        <v>100</v>
      </c>
      <c r="J13" s="19">
        <v>90</v>
      </c>
      <c r="K13" s="13">
        <f>IF(J13=0, "", J13/I13)</f>
        <v>0.9</v>
      </c>
      <c r="L13" s="19">
        <v>50</v>
      </c>
      <c r="M13" s="19">
        <v>45</v>
      </c>
      <c r="N13" s="13">
        <f>IF(M13=0, "", M13/L13)</f>
        <v>0.9</v>
      </c>
      <c r="O13" s="19">
        <v>50</v>
      </c>
      <c r="P13" s="19">
        <v>45</v>
      </c>
      <c r="Q13" s="13">
        <f>IF(P13=0, "", P13/O13)</f>
        <v>0.9</v>
      </c>
      <c r="R13" s="19">
        <v>100</v>
      </c>
      <c r="S13" s="19">
        <v>90</v>
      </c>
      <c r="T13" s="13">
        <f>IF(S13=0, "", S13/R13)</f>
        <v>0.9</v>
      </c>
    </row>
    <row r="14" spans="1:20" ht="18.75" thickBot="1">
      <c r="A14" s="6">
        <v>2</v>
      </c>
      <c r="B14" s="4" t="str">
        <f>'Class-5'!B14</f>
        <v>Lang-2</v>
      </c>
      <c r="C14" s="19">
        <v>50</v>
      </c>
      <c r="D14" s="19">
        <v>45</v>
      </c>
      <c r="E14" s="13">
        <f t="shared" ref="E14:E27" si="0">IF(D14=0, "", D14/C14)</f>
        <v>0.9</v>
      </c>
      <c r="F14" s="19">
        <v>50</v>
      </c>
      <c r="G14" s="19">
        <v>45</v>
      </c>
      <c r="H14" s="13">
        <f t="shared" ref="H14:H27" si="1">IF(G14=0, "", G14/F14)</f>
        <v>0.9</v>
      </c>
      <c r="I14" s="19">
        <v>100</v>
      </c>
      <c r="J14" s="19">
        <v>90</v>
      </c>
      <c r="K14" s="13">
        <f t="shared" ref="K14:K27" si="2">IF(J14=0, "", J14/I14)</f>
        <v>0.9</v>
      </c>
      <c r="L14" s="19">
        <v>50</v>
      </c>
      <c r="M14" s="19">
        <v>45</v>
      </c>
      <c r="N14" s="13">
        <f t="shared" ref="N14:N27" si="3">IF(M14=0, "", M14/L14)</f>
        <v>0.9</v>
      </c>
      <c r="O14" s="19">
        <v>50</v>
      </c>
      <c r="P14" s="19">
        <v>45</v>
      </c>
      <c r="Q14" s="13">
        <f t="shared" ref="Q14:Q27" si="4">IF(P14=0, "", P14/O14)</f>
        <v>0.9</v>
      </c>
      <c r="R14" s="19">
        <v>100</v>
      </c>
      <c r="S14" s="19">
        <v>90</v>
      </c>
      <c r="T14" s="13">
        <f t="shared" ref="T14:T27" si="5">IF(S14=0, "", S14/R14)</f>
        <v>0.9</v>
      </c>
    </row>
    <row r="15" spans="1:20" ht="18.75" thickBot="1">
      <c r="A15" s="6">
        <v>3</v>
      </c>
      <c r="B15" s="4" t="str">
        <f>'Class-5'!B15</f>
        <v>Lang-3</v>
      </c>
      <c r="C15" s="19">
        <v>50</v>
      </c>
      <c r="D15" s="19">
        <v>45</v>
      </c>
      <c r="E15" s="13">
        <f t="shared" si="0"/>
        <v>0.9</v>
      </c>
      <c r="F15" s="19">
        <v>50</v>
      </c>
      <c r="G15" s="19">
        <v>45</v>
      </c>
      <c r="H15" s="13">
        <f t="shared" si="1"/>
        <v>0.9</v>
      </c>
      <c r="I15" s="19">
        <v>100</v>
      </c>
      <c r="J15" s="19">
        <v>90</v>
      </c>
      <c r="K15" s="13">
        <f t="shared" si="2"/>
        <v>0.9</v>
      </c>
      <c r="L15" s="19">
        <v>50</v>
      </c>
      <c r="M15" s="19">
        <v>45</v>
      </c>
      <c r="N15" s="13">
        <f t="shared" si="3"/>
        <v>0.9</v>
      </c>
      <c r="O15" s="19">
        <v>50</v>
      </c>
      <c r="P15" s="19">
        <v>45</v>
      </c>
      <c r="Q15" s="13">
        <f t="shared" si="4"/>
        <v>0.9</v>
      </c>
      <c r="R15" s="19">
        <v>100</v>
      </c>
      <c r="S15" s="19">
        <v>90</v>
      </c>
      <c r="T15" s="13">
        <f t="shared" si="5"/>
        <v>0.9</v>
      </c>
    </row>
    <row r="16" spans="1:20" ht="18.75" thickBot="1">
      <c r="A16" s="6">
        <v>4</v>
      </c>
      <c r="B16" s="4" t="str">
        <f>'Class-5'!B16</f>
        <v>Math</v>
      </c>
      <c r="C16" s="19">
        <v>50</v>
      </c>
      <c r="D16" s="19">
        <v>45</v>
      </c>
      <c r="E16" s="13">
        <f t="shared" si="0"/>
        <v>0.9</v>
      </c>
      <c r="F16" s="19">
        <v>50</v>
      </c>
      <c r="G16" s="19">
        <v>45</v>
      </c>
      <c r="H16" s="13">
        <f t="shared" si="1"/>
        <v>0.9</v>
      </c>
      <c r="I16" s="19">
        <v>100</v>
      </c>
      <c r="J16" s="19">
        <v>90</v>
      </c>
      <c r="K16" s="13">
        <f t="shared" si="2"/>
        <v>0.9</v>
      </c>
      <c r="L16" s="19">
        <v>50</v>
      </c>
      <c r="M16" s="19">
        <v>45</v>
      </c>
      <c r="N16" s="13">
        <f t="shared" si="3"/>
        <v>0.9</v>
      </c>
      <c r="O16" s="19">
        <v>50</v>
      </c>
      <c r="P16" s="19">
        <v>45</v>
      </c>
      <c r="Q16" s="13">
        <f t="shared" si="4"/>
        <v>0.9</v>
      </c>
      <c r="R16" s="19">
        <v>100</v>
      </c>
      <c r="S16" s="19">
        <v>90</v>
      </c>
      <c r="T16" s="13">
        <f t="shared" si="5"/>
        <v>0.9</v>
      </c>
    </row>
    <row r="17" spans="1:20" ht="18.75" thickBot="1">
      <c r="A17" s="6">
        <v>5</v>
      </c>
      <c r="B17" s="4" t="str">
        <f>'Class-5'!B17</f>
        <v>Science</v>
      </c>
      <c r="C17" s="19">
        <v>50</v>
      </c>
      <c r="D17" s="19">
        <v>45</v>
      </c>
      <c r="E17" s="13">
        <f t="shared" si="0"/>
        <v>0.9</v>
      </c>
      <c r="F17" s="19">
        <v>50</v>
      </c>
      <c r="G17" s="19">
        <v>45</v>
      </c>
      <c r="H17" s="13">
        <f t="shared" si="1"/>
        <v>0.9</v>
      </c>
      <c r="I17" s="19">
        <v>100</v>
      </c>
      <c r="J17" s="19">
        <v>90</v>
      </c>
      <c r="K17" s="13">
        <f t="shared" si="2"/>
        <v>0.9</v>
      </c>
      <c r="L17" s="19">
        <v>50</v>
      </c>
      <c r="M17" s="19">
        <v>45</v>
      </c>
      <c r="N17" s="13">
        <f t="shared" si="3"/>
        <v>0.9</v>
      </c>
      <c r="O17" s="19">
        <v>50</v>
      </c>
      <c r="P17" s="19">
        <v>45</v>
      </c>
      <c r="Q17" s="13">
        <f t="shared" si="4"/>
        <v>0.9</v>
      </c>
      <c r="R17" s="19">
        <v>100</v>
      </c>
      <c r="S17" s="19">
        <v>90</v>
      </c>
      <c r="T17" s="13">
        <f t="shared" si="5"/>
        <v>0.9</v>
      </c>
    </row>
    <row r="18" spans="1:20" ht="18.75" thickBot="1">
      <c r="A18" s="6">
        <v>6</v>
      </c>
      <c r="B18" s="4" t="str">
        <f>'Class-5'!B18</f>
        <v>Env/S.S.</v>
      </c>
      <c r="C18" s="19">
        <v>50</v>
      </c>
      <c r="D18" s="19">
        <v>45</v>
      </c>
      <c r="E18" s="13">
        <f t="shared" si="0"/>
        <v>0.9</v>
      </c>
      <c r="F18" s="19">
        <v>50</v>
      </c>
      <c r="G18" s="19">
        <v>45</v>
      </c>
      <c r="H18" s="13">
        <f t="shared" si="1"/>
        <v>0.9</v>
      </c>
      <c r="I18" s="19">
        <v>100</v>
      </c>
      <c r="J18" s="19">
        <v>90</v>
      </c>
      <c r="K18" s="13">
        <f t="shared" si="2"/>
        <v>0.9</v>
      </c>
      <c r="L18" s="19">
        <v>50</v>
      </c>
      <c r="M18" s="19">
        <v>45</v>
      </c>
      <c r="N18" s="13">
        <f t="shared" si="3"/>
        <v>0.9</v>
      </c>
      <c r="O18" s="19">
        <v>50</v>
      </c>
      <c r="P18" s="19">
        <v>45</v>
      </c>
      <c r="Q18" s="13">
        <f t="shared" si="4"/>
        <v>0.9</v>
      </c>
      <c r="R18" s="19">
        <v>100</v>
      </c>
      <c r="S18" s="19">
        <v>90</v>
      </c>
      <c r="T18" s="13">
        <f t="shared" si="5"/>
        <v>0.9</v>
      </c>
    </row>
    <row r="19" spans="1:20" ht="18.75" thickBot="1">
      <c r="A19" s="6">
        <v>7</v>
      </c>
      <c r="B19" s="4" t="str">
        <f>'Class-5'!B19</f>
        <v>Comp.</v>
      </c>
      <c r="C19" s="19">
        <v>50</v>
      </c>
      <c r="D19" s="19">
        <v>45</v>
      </c>
      <c r="E19" s="13">
        <f t="shared" si="0"/>
        <v>0.9</v>
      </c>
      <c r="F19" s="19">
        <v>50</v>
      </c>
      <c r="G19" s="19">
        <v>45</v>
      </c>
      <c r="H19" s="13">
        <f t="shared" si="1"/>
        <v>0.9</v>
      </c>
      <c r="I19" s="19">
        <v>100</v>
      </c>
      <c r="J19" s="19">
        <v>90</v>
      </c>
      <c r="K19" s="13">
        <f t="shared" si="2"/>
        <v>0.9</v>
      </c>
      <c r="L19" s="19">
        <v>50</v>
      </c>
      <c r="M19" s="19">
        <v>45</v>
      </c>
      <c r="N19" s="13">
        <f t="shared" si="3"/>
        <v>0.9</v>
      </c>
      <c r="O19" s="19">
        <v>50</v>
      </c>
      <c r="P19" s="19">
        <v>45</v>
      </c>
      <c r="Q19" s="13">
        <f t="shared" si="4"/>
        <v>0.9</v>
      </c>
      <c r="R19" s="19">
        <v>100</v>
      </c>
      <c r="S19" s="19">
        <v>90</v>
      </c>
      <c r="T19" s="13">
        <f t="shared" si="5"/>
        <v>0.9</v>
      </c>
    </row>
    <row r="20" spans="1:20" ht="18.75" thickBot="1">
      <c r="A20" s="6">
        <v>8</v>
      </c>
      <c r="B20" s="4" t="str">
        <f>'Class-5'!B20</f>
        <v>Drawing</v>
      </c>
      <c r="C20" s="19">
        <v>50</v>
      </c>
      <c r="D20" s="19">
        <v>45</v>
      </c>
      <c r="E20" s="13">
        <f t="shared" si="0"/>
        <v>0.9</v>
      </c>
      <c r="F20" s="19">
        <v>50</v>
      </c>
      <c r="G20" s="19">
        <v>45</v>
      </c>
      <c r="H20" s="13">
        <f t="shared" si="1"/>
        <v>0.9</v>
      </c>
      <c r="I20" s="19">
        <v>100</v>
      </c>
      <c r="J20" s="19">
        <v>90</v>
      </c>
      <c r="K20" s="13">
        <f t="shared" si="2"/>
        <v>0.9</v>
      </c>
      <c r="L20" s="19">
        <v>50</v>
      </c>
      <c r="M20" s="19">
        <v>45</v>
      </c>
      <c r="N20" s="13">
        <f t="shared" si="3"/>
        <v>0.9</v>
      </c>
      <c r="O20" s="19">
        <v>50</v>
      </c>
      <c r="P20" s="19">
        <v>45</v>
      </c>
      <c r="Q20" s="13">
        <f t="shared" si="4"/>
        <v>0.9</v>
      </c>
      <c r="R20" s="19">
        <v>100</v>
      </c>
      <c r="S20" s="19">
        <v>90</v>
      </c>
      <c r="T20" s="13">
        <f t="shared" si="5"/>
        <v>0.9</v>
      </c>
    </row>
    <row r="21" spans="1:20" ht="18.75" thickBot="1">
      <c r="A21" s="6">
        <v>9</v>
      </c>
      <c r="B21" s="4" t="str">
        <f>'Class-5'!B21</f>
        <v>Craft</v>
      </c>
      <c r="C21" s="19">
        <v>50</v>
      </c>
      <c r="D21" s="19">
        <v>45</v>
      </c>
      <c r="E21" s="13">
        <f t="shared" si="0"/>
        <v>0.9</v>
      </c>
      <c r="F21" s="19">
        <v>50</v>
      </c>
      <c r="G21" s="19">
        <v>45</v>
      </c>
      <c r="H21" s="13">
        <f t="shared" si="1"/>
        <v>0.9</v>
      </c>
      <c r="I21" s="19">
        <v>100</v>
      </c>
      <c r="J21" s="19">
        <v>90</v>
      </c>
      <c r="K21" s="13">
        <f t="shared" si="2"/>
        <v>0.9</v>
      </c>
      <c r="L21" s="19">
        <v>50</v>
      </c>
      <c r="M21" s="19">
        <v>45</v>
      </c>
      <c r="N21" s="13">
        <f t="shared" si="3"/>
        <v>0.9</v>
      </c>
      <c r="O21" s="19">
        <v>50</v>
      </c>
      <c r="P21" s="19">
        <v>45</v>
      </c>
      <c r="Q21" s="13">
        <f t="shared" si="4"/>
        <v>0.9</v>
      </c>
      <c r="R21" s="19">
        <v>100</v>
      </c>
      <c r="S21" s="19">
        <v>90</v>
      </c>
      <c r="T21" s="13">
        <f t="shared" si="5"/>
        <v>0.9</v>
      </c>
    </row>
    <row r="22" spans="1:20" ht="18.75" thickBot="1">
      <c r="A22" s="6">
        <v>10</v>
      </c>
      <c r="B22" s="4" t="str">
        <f>'Class-5'!B22</f>
        <v>P.T.</v>
      </c>
      <c r="C22" s="19">
        <v>0</v>
      </c>
      <c r="D22" s="19">
        <v>0</v>
      </c>
      <c r="E22" s="13" t="str">
        <f t="shared" si="0"/>
        <v/>
      </c>
      <c r="F22" s="19">
        <v>0</v>
      </c>
      <c r="G22" s="19">
        <v>0</v>
      </c>
      <c r="H22" s="13" t="str">
        <f t="shared" si="1"/>
        <v/>
      </c>
      <c r="I22" s="19">
        <v>100</v>
      </c>
      <c r="J22" s="19">
        <v>90</v>
      </c>
      <c r="K22" s="13">
        <f t="shared" si="2"/>
        <v>0.9</v>
      </c>
      <c r="L22" s="19">
        <v>0</v>
      </c>
      <c r="M22" s="19">
        <v>0</v>
      </c>
      <c r="N22" s="13" t="str">
        <f t="shared" si="3"/>
        <v/>
      </c>
      <c r="O22" s="19">
        <v>0</v>
      </c>
      <c r="P22" s="19">
        <v>0</v>
      </c>
      <c r="Q22" s="13" t="str">
        <f t="shared" si="4"/>
        <v/>
      </c>
      <c r="R22" s="19">
        <v>100</v>
      </c>
      <c r="S22" s="19">
        <v>90</v>
      </c>
      <c r="T22" s="13">
        <f t="shared" si="5"/>
        <v>0.9</v>
      </c>
    </row>
    <row r="23" spans="1:20" ht="18.75" thickBot="1">
      <c r="A23" s="6">
        <v>11</v>
      </c>
      <c r="B23" s="4" t="str">
        <f>'Class-5'!B23</f>
        <v>Sub-11</v>
      </c>
      <c r="C23" s="19">
        <v>0</v>
      </c>
      <c r="D23" s="19">
        <v>0</v>
      </c>
      <c r="E23" s="13" t="str">
        <f t="shared" si="0"/>
        <v/>
      </c>
      <c r="F23" s="19">
        <v>0</v>
      </c>
      <c r="G23" s="19">
        <v>0</v>
      </c>
      <c r="H23" s="13" t="str">
        <f t="shared" si="1"/>
        <v/>
      </c>
      <c r="I23" s="19">
        <v>0</v>
      </c>
      <c r="J23" s="19">
        <v>0</v>
      </c>
      <c r="K23" s="13" t="str">
        <f t="shared" si="2"/>
        <v/>
      </c>
      <c r="L23" s="19">
        <v>0</v>
      </c>
      <c r="M23" s="19">
        <v>0</v>
      </c>
      <c r="N23" s="13" t="str">
        <f t="shared" si="3"/>
        <v/>
      </c>
      <c r="O23" s="19">
        <v>0</v>
      </c>
      <c r="P23" s="19">
        <v>0</v>
      </c>
      <c r="Q23" s="13" t="str">
        <f t="shared" si="4"/>
        <v/>
      </c>
      <c r="R23" s="19">
        <v>0</v>
      </c>
      <c r="S23" s="19">
        <v>0</v>
      </c>
      <c r="T23" s="13" t="str">
        <f t="shared" si="5"/>
        <v/>
      </c>
    </row>
    <row r="24" spans="1:20" ht="18.75" thickBot="1">
      <c r="A24" s="6">
        <v>12</v>
      </c>
      <c r="B24" s="4" t="str">
        <f>'Class-5'!B24</f>
        <v>Sub-12</v>
      </c>
      <c r="C24" s="19">
        <v>0</v>
      </c>
      <c r="D24" s="19">
        <v>0</v>
      </c>
      <c r="E24" s="13" t="str">
        <f t="shared" si="0"/>
        <v/>
      </c>
      <c r="F24" s="19">
        <v>0</v>
      </c>
      <c r="G24" s="19">
        <v>0</v>
      </c>
      <c r="H24" s="13" t="str">
        <f t="shared" si="1"/>
        <v/>
      </c>
      <c r="I24" s="19">
        <v>0</v>
      </c>
      <c r="J24" s="19">
        <v>0</v>
      </c>
      <c r="K24" s="13" t="str">
        <f t="shared" si="2"/>
        <v/>
      </c>
      <c r="L24" s="19">
        <v>0</v>
      </c>
      <c r="M24" s="19">
        <v>0</v>
      </c>
      <c r="N24" s="13" t="str">
        <f t="shared" si="3"/>
        <v/>
      </c>
      <c r="O24" s="19">
        <v>0</v>
      </c>
      <c r="P24" s="19">
        <v>0</v>
      </c>
      <c r="Q24" s="13" t="str">
        <f t="shared" si="4"/>
        <v/>
      </c>
      <c r="R24" s="19">
        <v>0</v>
      </c>
      <c r="S24" s="19">
        <v>0</v>
      </c>
      <c r="T24" s="13" t="str">
        <f t="shared" si="5"/>
        <v/>
      </c>
    </row>
    <row r="25" spans="1:20" ht="18.75" thickBot="1">
      <c r="A25" s="6">
        <v>13</v>
      </c>
      <c r="B25" s="4" t="str">
        <f>'Class-5'!B25</f>
        <v>Sub-13</v>
      </c>
      <c r="C25" s="19">
        <v>0</v>
      </c>
      <c r="D25" s="19">
        <v>0</v>
      </c>
      <c r="E25" s="13" t="str">
        <f t="shared" si="0"/>
        <v/>
      </c>
      <c r="F25" s="19">
        <v>0</v>
      </c>
      <c r="G25" s="19">
        <v>0</v>
      </c>
      <c r="H25" s="13" t="str">
        <f t="shared" si="1"/>
        <v/>
      </c>
      <c r="I25" s="19">
        <v>0</v>
      </c>
      <c r="J25" s="19">
        <v>0</v>
      </c>
      <c r="K25" s="13" t="str">
        <f t="shared" si="2"/>
        <v/>
      </c>
      <c r="L25" s="19">
        <v>0</v>
      </c>
      <c r="M25" s="19">
        <v>0</v>
      </c>
      <c r="N25" s="13" t="str">
        <f t="shared" si="3"/>
        <v/>
      </c>
      <c r="O25" s="19">
        <v>0</v>
      </c>
      <c r="P25" s="19">
        <v>0</v>
      </c>
      <c r="Q25" s="13" t="str">
        <f t="shared" si="4"/>
        <v/>
      </c>
      <c r="R25" s="19">
        <v>0</v>
      </c>
      <c r="S25" s="19">
        <v>0</v>
      </c>
      <c r="T25" s="13" t="str">
        <f t="shared" si="5"/>
        <v/>
      </c>
    </row>
    <row r="26" spans="1:20" ht="18.75" thickBot="1">
      <c r="A26" s="6">
        <v>14</v>
      </c>
      <c r="B26" s="4" t="str">
        <f>'Class-5'!B26</f>
        <v>Sub-14</v>
      </c>
      <c r="C26" s="19">
        <v>0</v>
      </c>
      <c r="D26" s="19">
        <v>0</v>
      </c>
      <c r="E26" s="13" t="str">
        <f t="shared" si="0"/>
        <v/>
      </c>
      <c r="F26" s="19">
        <v>0</v>
      </c>
      <c r="G26" s="19">
        <v>0</v>
      </c>
      <c r="H26" s="13" t="str">
        <f t="shared" si="1"/>
        <v/>
      </c>
      <c r="I26" s="19">
        <v>0</v>
      </c>
      <c r="J26" s="19">
        <v>0</v>
      </c>
      <c r="K26" s="13" t="str">
        <f t="shared" si="2"/>
        <v/>
      </c>
      <c r="L26" s="19">
        <v>0</v>
      </c>
      <c r="M26" s="19">
        <v>0</v>
      </c>
      <c r="N26" s="13" t="str">
        <f t="shared" si="3"/>
        <v/>
      </c>
      <c r="O26" s="19">
        <v>0</v>
      </c>
      <c r="P26" s="19">
        <v>0</v>
      </c>
      <c r="Q26" s="13" t="str">
        <f t="shared" si="4"/>
        <v/>
      </c>
      <c r="R26" s="19">
        <v>0</v>
      </c>
      <c r="S26" s="19">
        <v>0</v>
      </c>
      <c r="T26" s="13" t="str">
        <f t="shared" si="5"/>
        <v/>
      </c>
    </row>
    <row r="27" spans="1:20" ht="18.75" thickBot="1">
      <c r="A27" s="6">
        <v>15</v>
      </c>
      <c r="B27" s="4" t="str">
        <f>'Class-5'!B27</f>
        <v>Sub-15</v>
      </c>
      <c r="C27" s="19">
        <v>0</v>
      </c>
      <c r="D27" s="19">
        <v>0</v>
      </c>
      <c r="E27" s="13" t="str">
        <f t="shared" si="0"/>
        <v/>
      </c>
      <c r="F27" s="19">
        <v>0</v>
      </c>
      <c r="G27" s="19">
        <v>0</v>
      </c>
      <c r="H27" s="13" t="str">
        <f t="shared" si="1"/>
        <v/>
      </c>
      <c r="I27" s="19">
        <v>0</v>
      </c>
      <c r="J27" s="19">
        <v>0</v>
      </c>
      <c r="K27" s="13" t="str">
        <f t="shared" si="2"/>
        <v/>
      </c>
      <c r="L27" s="19">
        <v>0</v>
      </c>
      <c r="M27" s="19">
        <v>0</v>
      </c>
      <c r="N27" s="13" t="str">
        <f t="shared" si="3"/>
        <v/>
      </c>
      <c r="O27" s="19">
        <v>0</v>
      </c>
      <c r="P27" s="19">
        <v>0</v>
      </c>
      <c r="Q27" s="13" t="str">
        <f t="shared" si="4"/>
        <v/>
      </c>
      <c r="R27" s="19">
        <v>0</v>
      </c>
      <c r="S27" s="19">
        <v>0</v>
      </c>
      <c r="T27" s="13" t="str">
        <f t="shared" si="5"/>
        <v/>
      </c>
    </row>
    <row r="28" spans="1:20" ht="18.75" thickBot="1">
      <c r="A28" s="65" t="s">
        <v>50</v>
      </c>
      <c r="B28" s="66"/>
      <c r="C28" s="6">
        <f>SUM(C13:C27)</f>
        <v>450</v>
      </c>
      <c r="D28" s="6">
        <f t="shared" ref="D28:S28" si="6">SUM(D13:D27)</f>
        <v>405</v>
      </c>
      <c r="E28" s="14">
        <f>D28/C28</f>
        <v>0.9</v>
      </c>
      <c r="F28" s="6">
        <f t="shared" si="6"/>
        <v>450</v>
      </c>
      <c r="G28" s="6">
        <f t="shared" si="6"/>
        <v>405</v>
      </c>
      <c r="H28" s="14">
        <f>G28/F28</f>
        <v>0.9</v>
      </c>
      <c r="I28" s="6">
        <f t="shared" si="6"/>
        <v>1000</v>
      </c>
      <c r="J28" s="6">
        <f t="shared" si="6"/>
        <v>900</v>
      </c>
      <c r="K28" s="14">
        <f>J28/I28</f>
        <v>0.9</v>
      </c>
      <c r="L28" s="6">
        <f t="shared" si="6"/>
        <v>450</v>
      </c>
      <c r="M28" s="6">
        <f t="shared" si="6"/>
        <v>405</v>
      </c>
      <c r="N28" s="14">
        <f>M28/L28</f>
        <v>0.9</v>
      </c>
      <c r="O28" s="6">
        <f t="shared" si="6"/>
        <v>450</v>
      </c>
      <c r="P28" s="6">
        <f t="shared" si="6"/>
        <v>405</v>
      </c>
      <c r="Q28" s="14">
        <f>P28/O28</f>
        <v>0.9</v>
      </c>
      <c r="R28" s="6">
        <f t="shared" si="6"/>
        <v>1000</v>
      </c>
      <c r="S28" s="6">
        <f t="shared" si="6"/>
        <v>900</v>
      </c>
      <c r="T28" s="14">
        <f>S28/R28</f>
        <v>0.9</v>
      </c>
    </row>
  </sheetData>
  <mergeCells count="25">
    <mergeCell ref="A1:R1"/>
    <mergeCell ref="S1:T2"/>
    <mergeCell ref="A2:R2"/>
    <mergeCell ref="B4:D4"/>
    <mergeCell ref="G4:J4"/>
    <mergeCell ref="M4:N4"/>
    <mergeCell ref="P4:S4"/>
    <mergeCell ref="B5:D5"/>
    <mergeCell ref="G5:J5"/>
    <mergeCell ref="M5:N5"/>
    <mergeCell ref="P5:R5"/>
    <mergeCell ref="B6:D6"/>
    <mergeCell ref="P6:R6"/>
    <mergeCell ref="R11:T11"/>
    <mergeCell ref="A28:B28"/>
    <mergeCell ref="P7:R7"/>
    <mergeCell ref="P8:R8"/>
    <mergeCell ref="P9:R9"/>
    <mergeCell ref="A11:A12"/>
    <mergeCell ref="B11:B12"/>
    <mergeCell ref="C11:E11"/>
    <mergeCell ref="F11:H11"/>
    <mergeCell ref="I11:K11"/>
    <mergeCell ref="L11:N11"/>
    <mergeCell ref="O11:Q11"/>
  </mergeCells>
  <pageMargins left="0.11811023622047245" right="0.11811023622047245" top="0.39370078740157483" bottom="0.39370078740157483" header="0.31496062992125984" footer="0.31496062992125984"/>
  <pageSetup paperSize="5" orientation="landscape" horizontalDpi="300" verticalDpi="0" copies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T28"/>
  <sheetViews>
    <sheetView workbookViewId="0">
      <selection sqref="A1:R1"/>
    </sheetView>
  </sheetViews>
  <sheetFormatPr defaultColWidth="8.7109375" defaultRowHeight="18"/>
  <cols>
    <col min="1" max="1" width="8.140625" style="1" bestFit="1" customWidth="1"/>
    <col min="2" max="2" width="18.5703125" style="1" customWidth="1"/>
    <col min="3" max="3" width="9.42578125" style="1" bestFit="1" customWidth="1"/>
    <col min="4" max="4" width="8.5703125" style="1" customWidth="1"/>
    <col min="5" max="5" width="6.85546875" style="1" bestFit="1" customWidth="1"/>
    <col min="6" max="6" width="9.42578125" style="1" bestFit="1" customWidth="1"/>
    <col min="7" max="7" width="8.5703125" style="1" bestFit="1" customWidth="1"/>
    <col min="8" max="8" width="6.85546875" style="1" bestFit="1" customWidth="1"/>
    <col min="9" max="9" width="9.42578125" style="1" bestFit="1" customWidth="1"/>
    <col min="10" max="10" width="8.5703125" style="1" bestFit="1" customWidth="1"/>
    <col min="11" max="11" width="6.85546875" style="1" bestFit="1" customWidth="1"/>
    <col min="12" max="12" width="9.42578125" style="1" bestFit="1" customWidth="1"/>
    <col min="13" max="13" width="8.85546875" style="1" bestFit="1" customWidth="1"/>
    <col min="14" max="14" width="6.85546875" style="1" bestFit="1" customWidth="1"/>
    <col min="15" max="15" width="9.42578125" style="1" bestFit="1" customWidth="1"/>
    <col min="16" max="16" width="8.5703125" style="1" bestFit="1" customWidth="1"/>
    <col min="17" max="17" width="6.85546875" style="1" bestFit="1" customWidth="1"/>
    <col min="18" max="18" width="13.28515625" style="1" bestFit="1" customWidth="1"/>
    <col min="19" max="19" width="8.5703125" style="1" bestFit="1" customWidth="1"/>
    <col min="20" max="20" width="6.85546875" style="1" bestFit="1" customWidth="1"/>
    <col min="21" max="16384" width="8.7109375" style="1"/>
  </cols>
  <sheetData>
    <row r="1" spans="1:20" ht="42.75" thickBot="1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3"/>
      <c r="S1" s="81"/>
      <c r="T1" s="82"/>
    </row>
    <row r="2" spans="1:20" ht="30" thickBot="1">
      <c r="A2" s="94" t="s">
        <v>62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6"/>
      <c r="S2" s="83"/>
      <c r="T2" s="84"/>
    </row>
    <row r="3" spans="1:20" ht="18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 thickBot="1">
      <c r="A4" s="4" t="s">
        <v>0</v>
      </c>
      <c r="B4" s="103" t="str">
        <f>'Class-1'!B4:D4</f>
        <v>Shah Vijay Sunil</v>
      </c>
      <c r="C4" s="104"/>
      <c r="D4" s="105"/>
      <c r="E4" s="3"/>
      <c r="F4" s="4" t="s">
        <v>7</v>
      </c>
      <c r="G4" s="97" t="str">
        <f>'Class-6'!G4:J4</f>
        <v>abc foundation school</v>
      </c>
      <c r="H4" s="98"/>
      <c r="I4" s="98"/>
      <c r="J4" s="99"/>
      <c r="K4" s="3"/>
      <c r="L4" s="4" t="s">
        <v>5</v>
      </c>
      <c r="M4" s="76" t="s">
        <v>35</v>
      </c>
      <c r="N4" s="78"/>
      <c r="O4" s="2"/>
      <c r="P4" s="67" t="s">
        <v>51</v>
      </c>
      <c r="Q4" s="68"/>
      <c r="R4" s="68"/>
      <c r="S4" s="69"/>
      <c r="T4" s="2"/>
    </row>
    <row r="5" spans="1:20" ht="18.75" thickBot="1">
      <c r="A5" s="5" t="s">
        <v>1</v>
      </c>
      <c r="B5" s="67">
        <f>'Class-6'!B5:D5+1</f>
        <v>7</v>
      </c>
      <c r="C5" s="68"/>
      <c r="D5" s="69"/>
      <c r="E5" s="3"/>
      <c r="F5" s="4" t="s">
        <v>4</v>
      </c>
      <c r="G5" s="100">
        <f>'Class-6'!G5:J5</f>
        <v>3563</v>
      </c>
      <c r="H5" s="101"/>
      <c r="I5" s="101"/>
      <c r="J5" s="102"/>
      <c r="K5" s="3"/>
      <c r="L5" s="4" t="s">
        <v>6</v>
      </c>
      <c r="M5" s="76">
        <v>20</v>
      </c>
      <c r="N5" s="78"/>
      <c r="O5" s="2"/>
      <c r="P5" s="97" t="str">
        <f>'Class-6'!P5:R5</f>
        <v>Discipline</v>
      </c>
      <c r="Q5" s="98"/>
      <c r="R5" s="99"/>
      <c r="S5" s="17" t="s">
        <v>32</v>
      </c>
      <c r="T5" s="2"/>
    </row>
    <row r="6" spans="1:20" ht="18.75" thickBot="1">
      <c r="A6" s="4" t="s">
        <v>2</v>
      </c>
      <c r="B6" s="67" t="str">
        <f>'Class-6'!B6:D6</f>
        <v>A</v>
      </c>
      <c r="C6" s="68"/>
      <c r="D6" s="69"/>
      <c r="E6" s="3"/>
      <c r="F6" s="4" t="s">
        <v>3</v>
      </c>
      <c r="G6" s="5">
        <f>'Class-6'!G6+1</f>
        <v>2025</v>
      </c>
      <c r="H6" s="20" t="s">
        <v>58</v>
      </c>
      <c r="I6" s="11">
        <f>'Class-6'!I6+1</f>
        <v>2026</v>
      </c>
      <c r="J6" s="12"/>
      <c r="K6" s="3"/>
      <c r="L6" s="3"/>
      <c r="M6" s="3"/>
      <c r="N6" s="2"/>
      <c r="O6" s="2"/>
      <c r="P6" s="97" t="str">
        <f>'Class-6'!P6:R6</f>
        <v>Attribute-2</v>
      </c>
      <c r="Q6" s="98"/>
      <c r="R6" s="99"/>
      <c r="S6" s="17" t="s">
        <v>32</v>
      </c>
      <c r="T6" s="2"/>
    </row>
    <row r="7" spans="1:20" ht="18.75" thickBot="1">
      <c r="A7" s="15"/>
      <c r="B7" s="16"/>
      <c r="C7" s="16"/>
      <c r="D7" s="16"/>
      <c r="E7" s="3"/>
      <c r="F7" s="15"/>
      <c r="G7" s="15"/>
      <c r="H7" s="15"/>
      <c r="I7" s="15"/>
      <c r="J7" s="15"/>
      <c r="K7" s="3"/>
      <c r="L7" s="3"/>
      <c r="M7" s="3"/>
      <c r="N7" s="2"/>
      <c r="O7" s="2"/>
      <c r="P7" s="97" t="str">
        <f>'Class-6'!P7:R7</f>
        <v>Attribute-3</v>
      </c>
      <c r="Q7" s="98"/>
      <c r="R7" s="99"/>
      <c r="S7" s="17" t="s">
        <v>32</v>
      </c>
      <c r="T7" s="2"/>
    </row>
    <row r="8" spans="1:20" ht="18.75" thickBot="1">
      <c r="A8" s="15"/>
      <c r="B8" s="16"/>
      <c r="C8" s="16"/>
      <c r="D8" s="16"/>
      <c r="E8" s="3"/>
      <c r="F8" s="15"/>
      <c r="G8" s="15"/>
      <c r="H8" s="15"/>
      <c r="I8" s="15"/>
      <c r="J8" s="15"/>
      <c r="K8" s="3"/>
      <c r="L8" s="3"/>
      <c r="M8" s="3"/>
      <c r="N8" s="2"/>
      <c r="O8" s="2"/>
      <c r="P8" s="97" t="str">
        <f>'Class-6'!P8:R8</f>
        <v>Attribute-4</v>
      </c>
      <c r="Q8" s="98"/>
      <c r="R8" s="99"/>
      <c r="S8" s="17" t="s">
        <v>32</v>
      </c>
      <c r="T8" s="2"/>
    </row>
    <row r="9" spans="1:20" ht="18.75" thickBot="1">
      <c r="A9" s="15"/>
      <c r="B9" s="16"/>
      <c r="C9" s="16"/>
      <c r="D9" s="16"/>
      <c r="E9" s="3"/>
      <c r="F9" s="15"/>
      <c r="G9" s="15"/>
      <c r="H9" s="15"/>
      <c r="I9" s="15"/>
      <c r="J9" s="15"/>
      <c r="K9" s="3"/>
      <c r="L9" s="3"/>
      <c r="M9" s="3"/>
      <c r="N9" s="2"/>
      <c r="O9" s="2"/>
      <c r="P9" s="97" t="str">
        <f>'Class-6'!P9:R9</f>
        <v>Attribute-5</v>
      </c>
      <c r="Q9" s="98"/>
      <c r="R9" s="99"/>
      <c r="S9" s="17" t="s">
        <v>32</v>
      </c>
      <c r="T9" s="2"/>
    </row>
    <row r="10" spans="1:20" ht="18.7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7" customFormat="1" ht="18.75" thickBot="1">
      <c r="A11" s="79" t="s">
        <v>31</v>
      </c>
      <c r="B11" s="79" t="s">
        <v>48</v>
      </c>
      <c r="C11" s="67" t="s">
        <v>24</v>
      </c>
      <c r="D11" s="68"/>
      <c r="E11" s="69"/>
      <c r="F11" s="67" t="s">
        <v>25</v>
      </c>
      <c r="G11" s="68"/>
      <c r="H11" s="69"/>
      <c r="I11" s="67" t="s">
        <v>26</v>
      </c>
      <c r="J11" s="68"/>
      <c r="K11" s="69"/>
      <c r="L11" s="67" t="s">
        <v>27</v>
      </c>
      <c r="M11" s="68"/>
      <c r="N11" s="69"/>
      <c r="O11" s="67" t="s">
        <v>28</v>
      </c>
      <c r="P11" s="68"/>
      <c r="Q11" s="69"/>
      <c r="R11" s="67" t="s">
        <v>29</v>
      </c>
      <c r="S11" s="68"/>
      <c r="T11" s="69"/>
    </row>
    <row r="12" spans="1:20" s="8" customFormat="1" ht="36.75" thickBot="1">
      <c r="A12" s="80"/>
      <c r="B12" s="80"/>
      <c r="C12" s="9" t="s">
        <v>23</v>
      </c>
      <c r="D12" s="9" t="s">
        <v>49</v>
      </c>
      <c r="E12" s="9" t="s">
        <v>30</v>
      </c>
      <c r="F12" s="10" t="s">
        <v>23</v>
      </c>
      <c r="G12" s="10" t="s">
        <v>49</v>
      </c>
      <c r="H12" s="9" t="s">
        <v>30</v>
      </c>
      <c r="I12" s="10" t="s">
        <v>23</v>
      </c>
      <c r="J12" s="10" t="s">
        <v>49</v>
      </c>
      <c r="K12" s="9" t="s">
        <v>30</v>
      </c>
      <c r="L12" s="9" t="s">
        <v>23</v>
      </c>
      <c r="M12" s="10" t="s">
        <v>49</v>
      </c>
      <c r="N12" s="9" t="s">
        <v>30</v>
      </c>
      <c r="O12" s="9" t="s">
        <v>23</v>
      </c>
      <c r="P12" s="10" t="s">
        <v>49</v>
      </c>
      <c r="Q12" s="9" t="s">
        <v>30</v>
      </c>
      <c r="R12" s="9" t="s">
        <v>23</v>
      </c>
      <c r="S12" s="9" t="s">
        <v>49</v>
      </c>
      <c r="T12" s="9" t="s">
        <v>30</v>
      </c>
    </row>
    <row r="13" spans="1:20" ht="18.75" thickBot="1">
      <c r="A13" s="6">
        <v>1</v>
      </c>
      <c r="B13" s="4" t="str">
        <f>'Class-6'!B13</f>
        <v>Lang-1</v>
      </c>
      <c r="C13" s="19">
        <v>50</v>
      </c>
      <c r="D13" s="19">
        <v>45</v>
      </c>
      <c r="E13" s="13">
        <f>IF(D13=0, "", D13/C13)</f>
        <v>0.9</v>
      </c>
      <c r="F13" s="19">
        <v>50</v>
      </c>
      <c r="G13" s="19">
        <v>45</v>
      </c>
      <c r="H13" s="13">
        <f>IF(G13=0, "", G13/F13)</f>
        <v>0.9</v>
      </c>
      <c r="I13" s="19">
        <v>100</v>
      </c>
      <c r="J13" s="19">
        <v>90</v>
      </c>
      <c r="K13" s="13">
        <f>IF(J13=0, "", J13/I13)</f>
        <v>0.9</v>
      </c>
      <c r="L13" s="19">
        <v>50</v>
      </c>
      <c r="M13" s="19">
        <v>45</v>
      </c>
      <c r="N13" s="13">
        <f>IF(M13=0, "", M13/L13)</f>
        <v>0.9</v>
      </c>
      <c r="O13" s="19">
        <v>50</v>
      </c>
      <c r="P13" s="19">
        <v>45</v>
      </c>
      <c r="Q13" s="13">
        <f>IF(P13=0, "", P13/O13)</f>
        <v>0.9</v>
      </c>
      <c r="R13" s="19">
        <v>100</v>
      </c>
      <c r="S13" s="19">
        <v>90</v>
      </c>
      <c r="T13" s="13">
        <f>IF(S13=0, "", S13/R13)</f>
        <v>0.9</v>
      </c>
    </row>
    <row r="14" spans="1:20" ht="18.75" thickBot="1">
      <c r="A14" s="6">
        <v>2</v>
      </c>
      <c r="B14" s="4" t="str">
        <f>'Class-6'!B14</f>
        <v>Lang-2</v>
      </c>
      <c r="C14" s="19">
        <v>50</v>
      </c>
      <c r="D14" s="19">
        <v>45</v>
      </c>
      <c r="E14" s="13">
        <f t="shared" ref="E14:E27" si="0">IF(D14=0, "", D14/C14)</f>
        <v>0.9</v>
      </c>
      <c r="F14" s="19">
        <v>50</v>
      </c>
      <c r="G14" s="19">
        <v>45</v>
      </c>
      <c r="H14" s="13">
        <f t="shared" ref="H14:H27" si="1">IF(G14=0, "", G14/F14)</f>
        <v>0.9</v>
      </c>
      <c r="I14" s="19">
        <v>100</v>
      </c>
      <c r="J14" s="19">
        <v>90</v>
      </c>
      <c r="K14" s="13">
        <f t="shared" ref="K14:K27" si="2">IF(J14=0, "", J14/I14)</f>
        <v>0.9</v>
      </c>
      <c r="L14" s="19">
        <v>50</v>
      </c>
      <c r="M14" s="19">
        <v>45</v>
      </c>
      <c r="N14" s="13">
        <f t="shared" ref="N14:N27" si="3">IF(M14=0, "", M14/L14)</f>
        <v>0.9</v>
      </c>
      <c r="O14" s="19">
        <v>50</v>
      </c>
      <c r="P14" s="19">
        <v>45</v>
      </c>
      <c r="Q14" s="13">
        <f t="shared" ref="Q14:Q27" si="4">IF(P14=0, "", P14/O14)</f>
        <v>0.9</v>
      </c>
      <c r="R14" s="19">
        <v>100</v>
      </c>
      <c r="S14" s="19">
        <v>90</v>
      </c>
      <c r="T14" s="13">
        <f t="shared" ref="T14:T27" si="5">IF(S14=0, "", S14/R14)</f>
        <v>0.9</v>
      </c>
    </row>
    <row r="15" spans="1:20" ht="18.75" thickBot="1">
      <c r="A15" s="6">
        <v>3</v>
      </c>
      <c r="B15" s="4" t="str">
        <f>'Class-6'!B15</f>
        <v>Lang-3</v>
      </c>
      <c r="C15" s="19">
        <v>50</v>
      </c>
      <c r="D15" s="19">
        <v>45</v>
      </c>
      <c r="E15" s="13">
        <f t="shared" si="0"/>
        <v>0.9</v>
      </c>
      <c r="F15" s="19">
        <v>50</v>
      </c>
      <c r="G15" s="19">
        <v>45</v>
      </c>
      <c r="H15" s="13">
        <f t="shared" si="1"/>
        <v>0.9</v>
      </c>
      <c r="I15" s="19">
        <v>100</v>
      </c>
      <c r="J15" s="19">
        <v>90</v>
      </c>
      <c r="K15" s="13">
        <f t="shared" si="2"/>
        <v>0.9</v>
      </c>
      <c r="L15" s="19">
        <v>50</v>
      </c>
      <c r="M15" s="19">
        <v>45</v>
      </c>
      <c r="N15" s="13">
        <f t="shared" si="3"/>
        <v>0.9</v>
      </c>
      <c r="O15" s="19">
        <v>50</v>
      </c>
      <c r="P15" s="19">
        <v>45</v>
      </c>
      <c r="Q15" s="13">
        <f t="shared" si="4"/>
        <v>0.9</v>
      </c>
      <c r="R15" s="19">
        <v>100</v>
      </c>
      <c r="S15" s="19">
        <v>90</v>
      </c>
      <c r="T15" s="13">
        <f t="shared" si="5"/>
        <v>0.9</v>
      </c>
    </row>
    <row r="16" spans="1:20" ht="18.75" thickBot="1">
      <c r="A16" s="6">
        <v>4</v>
      </c>
      <c r="B16" s="4" t="str">
        <f>'Class-6'!B16</f>
        <v>Math</v>
      </c>
      <c r="C16" s="19">
        <v>50</v>
      </c>
      <c r="D16" s="19">
        <v>45</v>
      </c>
      <c r="E16" s="13">
        <f t="shared" si="0"/>
        <v>0.9</v>
      </c>
      <c r="F16" s="19">
        <v>50</v>
      </c>
      <c r="G16" s="19">
        <v>45</v>
      </c>
      <c r="H16" s="13">
        <f t="shared" si="1"/>
        <v>0.9</v>
      </c>
      <c r="I16" s="19">
        <v>100</v>
      </c>
      <c r="J16" s="19">
        <v>90</v>
      </c>
      <c r="K16" s="13">
        <f t="shared" si="2"/>
        <v>0.9</v>
      </c>
      <c r="L16" s="19">
        <v>50</v>
      </c>
      <c r="M16" s="19">
        <v>45</v>
      </c>
      <c r="N16" s="13">
        <f t="shared" si="3"/>
        <v>0.9</v>
      </c>
      <c r="O16" s="19">
        <v>50</v>
      </c>
      <c r="P16" s="19">
        <v>45</v>
      </c>
      <c r="Q16" s="13">
        <f t="shared" si="4"/>
        <v>0.9</v>
      </c>
      <c r="R16" s="19">
        <v>100</v>
      </c>
      <c r="S16" s="19">
        <v>90</v>
      </c>
      <c r="T16" s="13">
        <f t="shared" si="5"/>
        <v>0.9</v>
      </c>
    </row>
    <row r="17" spans="1:20" ht="18.75" thickBot="1">
      <c r="A17" s="6">
        <v>5</v>
      </c>
      <c r="B17" s="4" t="str">
        <f>'Class-6'!B17</f>
        <v>Science</v>
      </c>
      <c r="C17" s="19">
        <v>50</v>
      </c>
      <c r="D17" s="19">
        <v>45</v>
      </c>
      <c r="E17" s="13">
        <f t="shared" si="0"/>
        <v>0.9</v>
      </c>
      <c r="F17" s="19">
        <v>50</v>
      </c>
      <c r="G17" s="19">
        <v>45</v>
      </c>
      <c r="H17" s="13">
        <f t="shared" si="1"/>
        <v>0.9</v>
      </c>
      <c r="I17" s="19">
        <v>100</v>
      </c>
      <c r="J17" s="19">
        <v>90</v>
      </c>
      <c r="K17" s="13">
        <f t="shared" si="2"/>
        <v>0.9</v>
      </c>
      <c r="L17" s="19">
        <v>50</v>
      </c>
      <c r="M17" s="19">
        <v>45</v>
      </c>
      <c r="N17" s="13">
        <f t="shared" si="3"/>
        <v>0.9</v>
      </c>
      <c r="O17" s="19">
        <v>50</v>
      </c>
      <c r="P17" s="19">
        <v>45</v>
      </c>
      <c r="Q17" s="13">
        <f t="shared" si="4"/>
        <v>0.9</v>
      </c>
      <c r="R17" s="19">
        <v>100</v>
      </c>
      <c r="S17" s="19">
        <v>90</v>
      </c>
      <c r="T17" s="13">
        <f t="shared" si="5"/>
        <v>0.9</v>
      </c>
    </row>
    <row r="18" spans="1:20" ht="18.75" thickBot="1">
      <c r="A18" s="6">
        <v>6</v>
      </c>
      <c r="B18" s="4" t="str">
        <f>'Class-6'!B18</f>
        <v>Env/S.S.</v>
      </c>
      <c r="C18" s="19">
        <v>50</v>
      </c>
      <c r="D18" s="19">
        <v>45</v>
      </c>
      <c r="E18" s="13">
        <f t="shared" si="0"/>
        <v>0.9</v>
      </c>
      <c r="F18" s="19">
        <v>50</v>
      </c>
      <c r="G18" s="19">
        <v>45</v>
      </c>
      <c r="H18" s="13">
        <f t="shared" si="1"/>
        <v>0.9</v>
      </c>
      <c r="I18" s="19">
        <v>100</v>
      </c>
      <c r="J18" s="19">
        <v>90</v>
      </c>
      <c r="K18" s="13">
        <f t="shared" si="2"/>
        <v>0.9</v>
      </c>
      <c r="L18" s="19">
        <v>50</v>
      </c>
      <c r="M18" s="19">
        <v>45</v>
      </c>
      <c r="N18" s="13">
        <f t="shared" si="3"/>
        <v>0.9</v>
      </c>
      <c r="O18" s="19">
        <v>50</v>
      </c>
      <c r="P18" s="19">
        <v>45</v>
      </c>
      <c r="Q18" s="13">
        <f t="shared" si="4"/>
        <v>0.9</v>
      </c>
      <c r="R18" s="19">
        <v>100</v>
      </c>
      <c r="S18" s="19">
        <v>90</v>
      </c>
      <c r="T18" s="13">
        <f t="shared" si="5"/>
        <v>0.9</v>
      </c>
    </row>
    <row r="19" spans="1:20" ht="18.75" thickBot="1">
      <c r="A19" s="6">
        <v>7</v>
      </c>
      <c r="B19" s="4" t="str">
        <f>'Class-6'!B19</f>
        <v>Comp.</v>
      </c>
      <c r="C19" s="19">
        <v>50</v>
      </c>
      <c r="D19" s="19">
        <v>45</v>
      </c>
      <c r="E19" s="13">
        <f t="shared" si="0"/>
        <v>0.9</v>
      </c>
      <c r="F19" s="19">
        <v>50</v>
      </c>
      <c r="G19" s="19">
        <v>45</v>
      </c>
      <c r="H19" s="13">
        <f t="shared" si="1"/>
        <v>0.9</v>
      </c>
      <c r="I19" s="19">
        <v>100</v>
      </c>
      <c r="J19" s="19">
        <v>90</v>
      </c>
      <c r="K19" s="13">
        <f t="shared" si="2"/>
        <v>0.9</v>
      </c>
      <c r="L19" s="19">
        <v>50</v>
      </c>
      <c r="M19" s="19">
        <v>45</v>
      </c>
      <c r="N19" s="13">
        <f t="shared" si="3"/>
        <v>0.9</v>
      </c>
      <c r="O19" s="19">
        <v>50</v>
      </c>
      <c r="P19" s="19">
        <v>45</v>
      </c>
      <c r="Q19" s="13">
        <f t="shared" si="4"/>
        <v>0.9</v>
      </c>
      <c r="R19" s="19">
        <v>100</v>
      </c>
      <c r="S19" s="19">
        <v>90</v>
      </c>
      <c r="T19" s="13">
        <f t="shared" si="5"/>
        <v>0.9</v>
      </c>
    </row>
    <row r="20" spans="1:20" ht="18.75" thickBot="1">
      <c r="A20" s="6">
        <v>8</v>
      </c>
      <c r="B20" s="4" t="str">
        <f>'Class-6'!B20</f>
        <v>Drawing</v>
      </c>
      <c r="C20" s="19">
        <v>50</v>
      </c>
      <c r="D20" s="19">
        <v>45</v>
      </c>
      <c r="E20" s="13">
        <f t="shared" si="0"/>
        <v>0.9</v>
      </c>
      <c r="F20" s="19">
        <v>50</v>
      </c>
      <c r="G20" s="19">
        <v>45</v>
      </c>
      <c r="H20" s="13">
        <f t="shared" si="1"/>
        <v>0.9</v>
      </c>
      <c r="I20" s="19">
        <v>100</v>
      </c>
      <c r="J20" s="19">
        <v>90</v>
      </c>
      <c r="K20" s="13">
        <f t="shared" si="2"/>
        <v>0.9</v>
      </c>
      <c r="L20" s="19">
        <v>50</v>
      </c>
      <c r="M20" s="19">
        <v>45</v>
      </c>
      <c r="N20" s="13">
        <f t="shared" si="3"/>
        <v>0.9</v>
      </c>
      <c r="O20" s="19">
        <v>50</v>
      </c>
      <c r="P20" s="19">
        <v>45</v>
      </c>
      <c r="Q20" s="13">
        <f t="shared" si="4"/>
        <v>0.9</v>
      </c>
      <c r="R20" s="19">
        <v>100</v>
      </c>
      <c r="S20" s="19">
        <v>90</v>
      </c>
      <c r="T20" s="13">
        <f t="shared" si="5"/>
        <v>0.9</v>
      </c>
    </row>
    <row r="21" spans="1:20" ht="18.75" thickBot="1">
      <c r="A21" s="6">
        <v>9</v>
      </c>
      <c r="B21" s="4" t="str">
        <f>'Class-6'!B21</f>
        <v>Craft</v>
      </c>
      <c r="C21" s="19">
        <v>50</v>
      </c>
      <c r="D21" s="19">
        <v>45</v>
      </c>
      <c r="E21" s="13">
        <f t="shared" si="0"/>
        <v>0.9</v>
      </c>
      <c r="F21" s="19">
        <v>50</v>
      </c>
      <c r="G21" s="19">
        <v>45</v>
      </c>
      <c r="H21" s="13">
        <f t="shared" si="1"/>
        <v>0.9</v>
      </c>
      <c r="I21" s="19">
        <v>100</v>
      </c>
      <c r="J21" s="19">
        <v>90</v>
      </c>
      <c r="K21" s="13">
        <f t="shared" si="2"/>
        <v>0.9</v>
      </c>
      <c r="L21" s="19">
        <v>50</v>
      </c>
      <c r="M21" s="19">
        <v>45</v>
      </c>
      <c r="N21" s="13">
        <f t="shared" si="3"/>
        <v>0.9</v>
      </c>
      <c r="O21" s="19">
        <v>50</v>
      </c>
      <c r="P21" s="19">
        <v>45</v>
      </c>
      <c r="Q21" s="13">
        <f t="shared" si="4"/>
        <v>0.9</v>
      </c>
      <c r="R21" s="19">
        <v>100</v>
      </c>
      <c r="S21" s="19">
        <v>90</v>
      </c>
      <c r="T21" s="13">
        <f t="shared" si="5"/>
        <v>0.9</v>
      </c>
    </row>
    <row r="22" spans="1:20" ht="18.75" thickBot="1">
      <c r="A22" s="6">
        <v>10</v>
      </c>
      <c r="B22" s="4" t="str">
        <f>'Class-6'!B22</f>
        <v>P.T.</v>
      </c>
      <c r="C22" s="19">
        <v>0</v>
      </c>
      <c r="D22" s="19">
        <v>0</v>
      </c>
      <c r="E22" s="13" t="str">
        <f t="shared" si="0"/>
        <v/>
      </c>
      <c r="F22" s="19">
        <v>0</v>
      </c>
      <c r="G22" s="19">
        <v>0</v>
      </c>
      <c r="H22" s="13" t="str">
        <f t="shared" si="1"/>
        <v/>
      </c>
      <c r="I22" s="19">
        <v>100</v>
      </c>
      <c r="J22" s="19">
        <v>90</v>
      </c>
      <c r="K22" s="13">
        <f t="shared" si="2"/>
        <v>0.9</v>
      </c>
      <c r="L22" s="19">
        <v>0</v>
      </c>
      <c r="M22" s="19">
        <v>0</v>
      </c>
      <c r="N22" s="13" t="str">
        <f t="shared" si="3"/>
        <v/>
      </c>
      <c r="O22" s="19">
        <v>0</v>
      </c>
      <c r="P22" s="19">
        <v>0</v>
      </c>
      <c r="Q22" s="13" t="str">
        <f t="shared" si="4"/>
        <v/>
      </c>
      <c r="R22" s="19">
        <v>100</v>
      </c>
      <c r="S22" s="19">
        <v>90</v>
      </c>
      <c r="T22" s="13">
        <f t="shared" si="5"/>
        <v>0.9</v>
      </c>
    </row>
    <row r="23" spans="1:20" ht="18.75" thickBot="1">
      <c r="A23" s="6">
        <v>11</v>
      </c>
      <c r="B23" s="4" t="str">
        <f>'Class-6'!B23</f>
        <v>Sub-11</v>
      </c>
      <c r="C23" s="19">
        <v>0</v>
      </c>
      <c r="D23" s="19">
        <v>0</v>
      </c>
      <c r="E23" s="13" t="str">
        <f t="shared" si="0"/>
        <v/>
      </c>
      <c r="F23" s="19">
        <v>0</v>
      </c>
      <c r="G23" s="19">
        <v>0</v>
      </c>
      <c r="H23" s="13" t="str">
        <f t="shared" si="1"/>
        <v/>
      </c>
      <c r="I23" s="19">
        <v>0</v>
      </c>
      <c r="J23" s="19">
        <v>0</v>
      </c>
      <c r="K23" s="13" t="str">
        <f t="shared" si="2"/>
        <v/>
      </c>
      <c r="L23" s="19">
        <v>0</v>
      </c>
      <c r="M23" s="19">
        <v>0</v>
      </c>
      <c r="N23" s="13" t="str">
        <f t="shared" si="3"/>
        <v/>
      </c>
      <c r="O23" s="19">
        <v>0</v>
      </c>
      <c r="P23" s="19">
        <v>0</v>
      </c>
      <c r="Q23" s="13" t="str">
        <f t="shared" si="4"/>
        <v/>
      </c>
      <c r="R23" s="19">
        <v>0</v>
      </c>
      <c r="S23" s="19">
        <v>0</v>
      </c>
      <c r="T23" s="13" t="str">
        <f t="shared" si="5"/>
        <v/>
      </c>
    </row>
    <row r="24" spans="1:20" ht="18.75" thickBot="1">
      <c r="A24" s="6">
        <v>12</v>
      </c>
      <c r="B24" s="4" t="str">
        <f>'Class-6'!B24</f>
        <v>Sub-12</v>
      </c>
      <c r="C24" s="19">
        <v>0</v>
      </c>
      <c r="D24" s="19">
        <v>0</v>
      </c>
      <c r="E24" s="13" t="str">
        <f t="shared" si="0"/>
        <v/>
      </c>
      <c r="F24" s="19">
        <v>0</v>
      </c>
      <c r="G24" s="19">
        <v>0</v>
      </c>
      <c r="H24" s="13" t="str">
        <f t="shared" si="1"/>
        <v/>
      </c>
      <c r="I24" s="19">
        <v>0</v>
      </c>
      <c r="J24" s="19">
        <v>0</v>
      </c>
      <c r="K24" s="13" t="str">
        <f t="shared" si="2"/>
        <v/>
      </c>
      <c r="L24" s="19">
        <v>0</v>
      </c>
      <c r="M24" s="19">
        <v>0</v>
      </c>
      <c r="N24" s="13" t="str">
        <f t="shared" si="3"/>
        <v/>
      </c>
      <c r="O24" s="19">
        <v>0</v>
      </c>
      <c r="P24" s="19">
        <v>0</v>
      </c>
      <c r="Q24" s="13" t="str">
        <f t="shared" si="4"/>
        <v/>
      </c>
      <c r="R24" s="19">
        <v>0</v>
      </c>
      <c r="S24" s="19">
        <v>0</v>
      </c>
      <c r="T24" s="13" t="str">
        <f t="shared" si="5"/>
        <v/>
      </c>
    </row>
    <row r="25" spans="1:20" ht="18.75" thickBot="1">
      <c r="A25" s="6">
        <v>13</v>
      </c>
      <c r="B25" s="4" t="str">
        <f>'Class-6'!B25</f>
        <v>Sub-13</v>
      </c>
      <c r="C25" s="19">
        <v>0</v>
      </c>
      <c r="D25" s="19">
        <v>0</v>
      </c>
      <c r="E25" s="13" t="str">
        <f t="shared" si="0"/>
        <v/>
      </c>
      <c r="F25" s="19">
        <v>0</v>
      </c>
      <c r="G25" s="19">
        <v>0</v>
      </c>
      <c r="H25" s="13" t="str">
        <f t="shared" si="1"/>
        <v/>
      </c>
      <c r="I25" s="19">
        <v>0</v>
      </c>
      <c r="J25" s="19">
        <v>0</v>
      </c>
      <c r="K25" s="13" t="str">
        <f t="shared" si="2"/>
        <v/>
      </c>
      <c r="L25" s="19">
        <v>0</v>
      </c>
      <c r="M25" s="19">
        <v>0</v>
      </c>
      <c r="N25" s="13" t="str">
        <f t="shared" si="3"/>
        <v/>
      </c>
      <c r="O25" s="19">
        <v>0</v>
      </c>
      <c r="P25" s="19">
        <v>0</v>
      </c>
      <c r="Q25" s="13" t="str">
        <f t="shared" si="4"/>
        <v/>
      </c>
      <c r="R25" s="19">
        <v>0</v>
      </c>
      <c r="S25" s="19">
        <v>0</v>
      </c>
      <c r="T25" s="13" t="str">
        <f t="shared" si="5"/>
        <v/>
      </c>
    </row>
    <row r="26" spans="1:20" ht="18.75" thickBot="1">
      <c r="A26" s="6">
        <v>14</v>
      </c>
      <c r="B26" s="4" t="str">
        <f>'Class-6'!B26</f>
        <v>Sub-14</v>
      </c>
      <c r="C26" s="19">
        <v>0</v>
      </c>
      <c r="D26" s="19">
        <v>0</v>
      </c>
      <c r="E26" s="13" t="str">
        <f t="shared" si="0"/>
        <v/>
      </c>
      <c r="F26" s="19">
        <v>0</v>
      </c>
      <c r="G26" s="19">
        <v>0</v>
      </c>
      <c r="H26" s="13" t="str">
        <f t="shared" si="1"/>
        <v/>
      </c>
      <c r="I26" s="19">
        <v>0</v>
      </c>
      <c r="J26" s="19">
        <v>0</v>
      </c>
      <c r="K26" s="13" t="str">
        <f t="shared" si="2"/>
        <v/>
      </c>
      <c r="L26" s="19">
        <v>0</v>
      </c>
      <c r="M26" s="19">
        <v>0</v>
      </c>
      <c r="N26" s="13" t="str">
        <f t="shared" si="3"/>
        <v/>
      </c>
      <c r="O26" s="19">
        <v>0</v>
      </c>
      <c r="P26" s="19">
        <v>0</v>
      </c>
      <c r="Q26" s="13" t="str">
        <f t="shared" si="4"/>
        <v/>
      </c>
      <c r="R26" s="19">
        <v>0</v>
      </c>
      <c r="S26" s="19">
        <v>0</v>
      </c>
      <c r="T26" s="13" t="str">
        <f t="shared" si="5"/>
        <v/>
      </c>
    </row>
    <row r="27" spans="1:20" ht="18.75" thickBot="1">
      <c r="A27" s="6">
        <v>15</v>
      </c>
      <c r="B27" s="4" t="str">
        <f>'Class-6'!B27</f>
        <v>Sub-15</v>
      </c>
      <c r="C27" s="19">
        <v>0</v>
      </c>
      <c r="D27" s="19">
        <v>0</v>
      </c>
      <c r="E27" s="13" t="str">
        <f t="shared" si="0"/>
        <v/>
      </c>
      <c r="F27" s="19">
        <v>0</v>
      </c>
      <c r="G27" s="19">
        <v>0</v>
      </c>
      <c r="H27" s="13" t="str">
        <f t="shared" si="1"/>
        <v/>
      </c>
      <c r="I27" s="19">
        <v>0</v>
      </c>
      <c r="J27" s="19">
        <v>0</v>
      </c>
      <c r="K27" s="13" t="str">
        <f t="shared" si="2"/>
        <v/>
      </c>
      <c r="L27" s="19">
        <v>0</v>
      </c>
      <c r="M27" s="19">
        <v>0</v>
      </c>
      <c r="N27" s="13" t="str">
        <f t="shared" si="3"/>
        <v/>
      </c>
      <c r="O27" s="19">
        <v>0</v>
      </c>
      <c r="P27" s="19">
        <v>0</v>
      </c>
      <c r="Q27" s="13" t="str">
        <f t="shared" si="4"/>
        <v/>
      </c>
      <c r="R27" s="19">
        <v>0</v>
      </c>
      <c r="S27" s="19">
        <v>0</v>
      </c>
      <c r="T27" s="13" t="str">
        <f t="shared" si="5"/>
        <v/>
      </c>
    </row>
    <row r="28" spans="1:20" ht="18.75" thickBot="1">
      <c r="A28" s="65" t="s">
        <v>50</v>
      </c>
      <c r="B28" s="66"/>
      <c r="C28" s="6">
        <f>SUM(C13:C27)</f>
        <v>450</v>
      </c>
      <c r="D28" s="6">
        <f t="shared" ref="D28:S28" si="6">SUM(D13:D27)</f>
        <v>405</v>
      </c>
      <c r="E28" s="14">
        <f>D28/C28</f>
        <v>0.9</v>
      </c>
      <c r="F28" s="6">
        <f t="shared" si="6"/>
        <v>450</v>
      </c>
      <c r="G28" s="6">
        <f t="shared" si="6"/>
        <v>405</v>
      </c>
      <c r="H28" s="14">
        <f>G28/F28</f>
        <v>0.9</v>
      </c>
      <c r="I28" s="6">
        <f t="shared" si="6"/>
        <v>1000</v>
      </c>
      <c r="J28" s="6">
        <f t="shared" si="6"/>
        <v>900</v>
      </c>
      <c r="K28" s="14">
        <f>J28/I28</f>
        <v>0.9</v>
      </c>
      <c r="L28" s="6">
        <f t="shared" si="6"/>
        <v>450</v>
      </c>
      <c r="M28" s="6">
        <f t="shared" si="6"/>
        <v>405</v>
      </c>
      <c r="N28" s="14">
        <f>M28/L28</f>
        <v>0.9</v>
      </c>
      <c r="O28" s="6">
        <f t="shared" si="6"/>
        <v>450</v>
      </c>
      <c r="P28" s="6">
        <f t="shared" si="6"/>
        <v>405</v>
      </c>
      <c r="Q28" s="14">
        <f>P28/O28</f>
        <v>0.9</v>
      </c>
      <c r="R28" s="6">
        <f t="shared" si="6"/>
        <v>1000</v>
      </c>
      <c r="S28" s="6">
        <f t="shared" si="6"/>
        <v>900</v>
      </c>
      <c r="T28" s="14">
        <f>S28/R28</f>
        <v>0.9</v>
      </c>
    </row>
  </sheetData>
  <mergeCells count="25">
    <mergeCell ref="A1:R1"/>
    <mergeCell ref="S1:T2"/>
    <mergeCell ref="A2:R2"/>
    <mergeCell ref="B4:D4"/>
    <mergeCell ref="G4:J4"/>
    <mergeCell ref="M4:N4"/>
    <mergeCell ref="P4:S4"/>
    <mergeCell ref="B5:D5"/>
    <mergeCell ref="G5:J5"/>
    <mergeCell ref="M5:N5"/>
    <mergeCell ref="P5:R5"/>
    <mergeCell ref="B6:D6"/>
    <mergeCell ref="P6:R6"/>
    <mergeCell ref="R11:T11"/>
    <mergeCell ref="A28:B28"/>
    <mergeCell ref="P7:R7"/>
    <mergeCell ref="P8:R8"/>
    <mergeCell ref="P9:R9"/>
    <mergeCell ref="A11:A12"/>
    <mergeCell ref="B11:B12"/>
    <mergeCell ref="C11:E11"/>
    <mergeCell ref="F11:H11"/>
    <mergeCell ref="I11:K11"/>
    <mergeCell ref="L11:N11"/>
    <mergeCell ref="O11:Q11"/>
  </mergeCells>
  <pageMargins left="0.11811023622047245" right="0.11811023622047245" top="0.39370078740157483" bottom="0.39370078740157483" header="0.31496062992125984" footer="0.31496062992125984"/>
  <pageSetup paperSize="5" orientation="landscape" horizontalDpi="300" verticalDpi="0" copies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T28"/>
  <sheetViews>
    <sheetView workbookViewId="0">
      <selection sqref="A1:R1"/>
    </sheetView>
  </sheetViews>
  <sheetFormatPr defaultColWidth="8.7109375" defaultRowHeight="18"/>
  <cols>
    <col min="1" max="1" width="8.140625" style="1" bestFit="1" customWidth="1"/>
    <col min="2" max="2" width="18.5703125" style="1" customWidth="1"/>
    <col min="3" max="3" width="9.42578125" style="1" bestFit="1" customWidth="1"/>
    <col min="4" max="4" width="8.5703125" style="1" customWidth="1"/>
    <col min="5" max="5" width="6.85546875" style="1" bestFit="1" customWidth="1"/>
    <col min="6" max="6" width="9.42578125" style="1" bestFit="1" customWidth="1"/>
    <col min="7" max="7" width="8.5703125" style="1" bestFit="1" customWidth="1"/>
    <col min="8" max="8" width="6.85546875" style="1" bestFit="1" customWidth="1"/>
    <col min="9" max="9" width="9.42578125" style="1" bestFit="1" customWidth="1"/>
    <col min="10" max="10" width="8.5703125" style="1" bestFit="1" customWidth="1"/>
    <col min="11" max="11" width="6.85546875" style="1" bestFit="1" customWidth="1"/>
    <col min="12" max="12" width="9.42578125" style="1" bestFit="1" customWidth="1"/>
    <col min="13" max="13" width="8.85546875" style="1" bestFit="1" customWidth="1"/>
    <col min="14" max="14" width="6.85546875" style="1" bestFit="1" customWidth="1"/>
    <col min="15" max="15" width="9.42578125" style="1" bestFit="1" customWidth="1"/>
    <col min="16" max="16" width="8.5703125" style="1" bestFit="1" customWidth="1"/>
    <col min="17" max="17" width="6.85546875" style="1" bestFit="1" customWidth="1"/>
    <col min="18" max="18" width="13.28515625" style="1" bestFit="1" customWidth="1"/>
    <col min="19" max="19" width="8.5703125" style="1" bestFit="1" customWidth="1"/>
    <col min="20" max="20" width="6.85546875" style="1" bestFit="1" customWidth="1"/>
    <col min="21" max="16384" width="8.7109375" style="1"/>
  </cols>
  <sheetData>
    <row r="1" spans="1:20" ht="42.75" thickBot="1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3"/>
      <c r="S1" s="81"/>
      <c r="T1" s="82"/>
    </row>
    <row r="2" spans="1:20" ht="30" thickBot="1">
      <c r="A2" s="94" t="s">
        <v>64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6"/>
      <c r="S2" s="83"/>
      <c r="T2" s="84"/>
    </row>
    <row r="3" spans="1:20" ht="18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 thickBot="1">
      <c r="A4" s="4" t="s">
        <v>0</v>
      </c>
      <c r="B4" s="103" t="str">
        <f>'Class-1'!B4:D4</f>
        <v>Shah Vijay Sunil</v>
      </c>
      <c r="C4" s="104"/>
      <c r="D4" s="105"/>
      <c r="E4" s="3"/>
      <c r="F4" s="4" t="s">
        <v>7</v>
      </c>
      <c r="G4" s="97" t="str">
        <f>'Class-7'!G4:J4</f>
        <v>abc foundation school</v>
      </c>
      <c r="H4" s="98"/>
      <c r="I4" s="98"/>
      <c r="J4" s="99"/>
      <c r="K4" s="3"/>
      <c r="L4" s="4" t="s">
        <v>5</v>
      </c>
      <c r="M4" s="76" t="s">
        <v>35</v>
      </c>
      <c r="N4" s="78"/>
      <c r="O4" s="2"/>
      <c r="P4" s="67" t="s">
        <v>51</v>
      </c>
      <c r="Q4" s="68"/>
      <c r="R4" s="68"/>
      <c r="S4" s="69"/>
      <c r="T4" s="2"/>
    </row>
    <row r="5" spans="1:20" ht="18.75" thickBot="1">
      <c r="A5" s="5" t="s">
        <v>1</v>
      </c>
      <c r="B5" s="67">
        <f>'Class-7'!B5:D5+1</f>
        <v>8</v>
      </c>
      <c r="C5" s="68"/>
      <c r="D5" s="69"/>
      <c r="E5" s="3"/>
      <c r="F5" s="4" t="s">
        <v>4</v>
      </c>
      <c r="G5" s="100">
        <f>'Class-7'!G5:J5</f>
        <v>3563</v>
      </c>
      <c r="H5" s="101"/>
      <c r="I5" s="101"/>
      <c r="J5" s="102"/>
      <c r="K5" s="3"/>
      <c r="L5" s="4" t="s">
        <v>6</v>
      </c>
      <c r="M5" s="76">
        <v>20</v>
      </c>
      <c r="N5" s="78"/>
      <c r="O5" s="2"/>
      <c r="P5" s="97" t="str">
        <f>'Class-7'!P5:R5</f>
        <v>Discipline</v>
      </c>
      <c r="Q5" s="98"/>
      <c r="R5" s="99"/>
      <c r="S5" s="17" t="s">
        <v>32</v>
      </c>
      <c r="T5" s="2"/>
    </row>
    <row r="6" spans="1:20" ht="18.75" thickBot="1">
      <c r="A6" s="4" t="s">
        <v>2</v>
      </c>
      <c r="B6" s="67" t="str">
        <f>'Class-7'!B6:D6</f>
        <v>A</v>
      </c>
      <c r="C6" s="68"/>
      <c r="D6" s="69"/>
      <c r="E6" s="3"/>
      <c r="F6" s="4" t="s">
        <v>3</v>
      </c>
      <c r="G6" s="5">
        <f>'Class-7'!G6+1</f>
        <v>2026</v>
      </c>
      <c r="H6" s="20" t="s">
        <v>58</v>
      </c>
      <c r="I6" s="11">
        <f>'Class-7'!I6+1</f>
        <v>2027</v>
      </c>
      <c r="J6" s="12"/>
      <c r="K6" s="3"/>
      <c r="L6" s="3"/>
      <c r="M6" s="3"/>
      <c r="N6" s="2"/>
      <c r="O6" s="2"/>
      <c r="P6" s="97" t="str">
        <f>'Class-7'!P6:R6</f>
        <v>Attribute-2</v>
      </c>
      <c r="Q6" s="98"/>
      <c r="R6" s="99"/>
      <c r="S6" s="17" t="s">
        <v>32</v>
      </c>
      <c r="T6" s="2"/>
    </row>
    <row r="7" spans="1:20" ht="18.75" thickBot="1">
      <c r="A7" s="15"/>
      <c r="B7" s="16"/>
      <c r="C7" s="16"/>
      <c r="D7" s="16"/>
      <c r="E7" s="3"/>
      <c r="F7" s="15"/>
      <c r="G7" s="15"/>
      <c r="H7" s="15"/>
      <c r="I7" s="15"/>
      <c r="J7" s="15"/>
      <c r="K7" s="3"/>
      <c r="L7" s="3"/>
      <c r="M7" s="3"/>
      <c r="N7" s="2"/>
      <c r="O7" s="2"/>
      <c r="P7" s="97" t="str">
        <f>'Class-7'!P7:R7</f>
        <v>Attribute-3</v>
      </c>
      <c r="Q7" s="98"/>
      <c r="R7" s="99"/>
      <c r="S7" s="17" t="s">
        <v>32</v>
      </c>
      <c r="T7" s="2"/>
    </row>
    <row r="8" spans="1:20" ht="18.75" thickBot="1">
      <c r="A8" s="15"/>
      <c r="B8" s="16"/>
      <c r="C8" s="16"/>
      <c r="D8" s="16"/>
      <c r="E8" s="3"/>
      <c r="F8" s="15"/>
      <c r="G8" s="15"/>
      <c r="H8" s="15"/>
      <c r="I8" s="15"/>
      <c r="J8" s="15"/>
      <c r="K8" s="3"/>
      <c r="L8" s="3"/>
      <c r="M8" s="3"/>
      <c r="N8" s="2"/>
      <c r="O8" s="2"/>
      <c r="P8" s="97" t="str">
        <f>'Class-7'!P8:R8</f>
        <v>Attribute-4</v>
      </c>
      <c r="Q8" s="98"/>
      <c r="R8" s="99"/>
      <c r="S8" s="17" t="s">
        <v>32</v>
      </c>
      <c r="T8" s="2"/>
    </row>
    <row r="9" spans="1:20" ht="18.75" thickBot="1">
      <c r="A9" s="15"/>
      <c r="B9" s="16"/>
      <c r="C9" s="16"/>
      <c r="D9" s="16"/>
      <c r="E9" s="3"/>
      <c r="F9" s="15"/>
      <c r="G9" s="15"/>
      <c r="H9" s="15"/>
      <c r="I9" s="15"/>
      <c r="J9" s="15"/>
      <c r="K9" s="3"/>
      <c r="L9" s="3"/>
      <c r="M9" s="3"/>
      <c r="N9" s="2"/>
      <c r="O9" s="2"/>
      <c r="P9" s="97" t="str">
        <f>'Class-7'!P9:R9</f>
        <v>Attribute-5</v>
      </c>
      <c r="Q9" s="98"/>
      <c r="R9" s="99"/>
      <c r="S9" s="17" t="s">
        <v>32</v>
      </c>
      <c r="T9" s="2"/>
    </row>
    <row r="10" spans="1:20" ht="18.7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7" customFormat="1" ht="18.75" thickBot="1">
      <c r="A11" s="79" t="s">
        <v>31</v>
      </c>
      <c r="B11" s="79" t="s">
        <v>48</v>
      </c>
      <c r="C11" s="67" t="s">
        <v>24</v>
      </c>
      <c r="D11" s="68"/>
      <c r="E11" s="69"/>
      <c r="F11" s="67" t="s">
        <v>25</v>
      </c>
      <c r="G11" s="68"/>
      <c r="H11" s="69"/>
      <c r="I11" s="67" t="s">
        <v>26</v>
      </c>
      <c r="J11" s="68"/>
      <c r="K11" s="69"/>
      <c r="L11" s="67" t="s">
        <v>27</v>
      </c>
      <c r="M11" s="68"/>
      <c r="N11" s="69"/>
      <c r="O11" s="67" t="s">
        <v>28</v>
      </c>
      <c r="P11" s="68"/>
      <c r="Q11" s="69"/>
      <c r="R11" s="67" t="s">
        <v>29</v>
      </c>
      <c r="S11" s="68"/>
      <c r="T11" s="69"/>
    </row>
    <row r="12" spans="1:20" s="8" customFormat="1" ht="36.75" thickBot="1">
      <c r="A12" s="80"/>
      <c r="B12" s="80"/>
      <c r="C12" s="9" t="s">
        <v>23</v>
      </c>
      <c r="D12" s="9" t="s">
        <v>49</v>
      </c>
      <c r="E12" s="9" t="s">
        <v>30</v>
      </c>
      <c r="F12" s="10" t="s">
        <v>23</v>
      </c>
      <c r="G12" s="10" t="s">
        <v>49</v>
      </c>
      <c r="H12" s="9" t="s">
        <v>30</v>
      </c>
      <c r="I12" s="10" t="s">
        <v>23</v>
      </c>
      <c r="J12" s="10" t="s">
        <v>49</v>
      </c>
      <c r="K12" s="9" t="s">
        <v>30</v>
      </c>
      <c r="L12" s="9" t="s">
        <v>23</v>
      </c>
      <c r="M12" s="10" t="s">
        <v>49</v>
      </c>
      <c r="N12" s="9" t="s">
        <v>30</v>
      </c>
      <c r="O12" s="9" t="s">
        <v>23</v>
      </c>
      <c r="P12" s="10" t="s">
        <v>49</v>
      </c>
      <c r="Q12" s="9" t="s">
        <v>30</v>
      </c>
      <c r="R12" s="9" t="s">
        <v>23</v>
      </c>
      <c r="S12" s="9" t="s">
        <v>49</v>
      </c>
      <c r="T12" s="9" t="s">
        <v>30</v>
      </c>
    </row>
    <row r="13" spans="1:20" ht="18.75" thickBot="1">
      <c r="A13" s="6">
        <v>1</v>
      </c>
      <c r="B13" s="4" t="str">
        <f>'Class-7'!B13</f>
        <v>Lang-1</v>
      </c>
      <c r="C13" s="19">
        <v>50</v>
      </c>
      <c r="D13" s="19">
        <v>45</v>
      </c>
      <c r="E13" s="13">
        <f>IF(D13=0, "", D13/C13)</f>
        <v>0.9</v>
      </c>
      <c r="F13" s="19">
        <v>50</v>
      </c>
      <c r="G13" s="19">
        <v>45</v>
      </c>
      <c r="H13" s="13">
        <f>IF(G13=0, "", G13/F13)</f>
        <v>0.9</v>
      </c>
      <c r="I13" s="19">
        <v>100</v>
      </c>
      <c r="J13" s="19">
        <v>90</v>
      </c>
      <c r="K13" s="13">
        <f>IF(J13=0, "", J13/I13)</f>
        <v>0.9</v>
      </c>
      <c r="L13" s="19">
        <v>50</v>
      </c>
      <c r="M13" s="19">
        <v>45</v>
      </c>
      <c r="N13" s="13">
        <f>IF(M13=0, "", M13/L13)</f>
        <v>0.9</v>
      </c>
      <c r="O13" s="19">
        <v>50</v>
      </c>
      <c r="P13" s="19">
        <v>45</v>
      </c>
      <c r="Q13" s="13">
        <f>IF(P13=0, "", P13/O13)</f>
        <v>0.9</v>
      </c>
      <c r="R13" s="19">
        <v>100</v>
      </c>
      <c r="S13" s="19">
        <v>90</v>
      </c>
      <c r="T13" s="13">
        <f>IF(S13=0, "", S13/R13)</f>
        <v>0.9</v>
      </c>
    </row>
    <row r="14" spans="1:20" ht="18.75" thickBot="1">
      <c r="A14" s="6">
        <v>2</v>
      </c>
      <c r="B14" s="4" t="str">
        <f>'Class-7'!B14</f>
        <v>Lang-2</v>
      </c>
      <c r="C14" s="19">
        <v>50</v>
      </c>
      <c r="D14" s="19">
        <v>45</v>
      </c>
      <c r="E14" s="13">
        <f t="shared" ref="E14:E27" si="0">IF(D14=0, "", D14/C14)</f>
        <v>0.9</v>
      </c>
      <c r="F14" s="19">
        <v>50</v>
      </c>
      <c r="G14" s="19">
        <v>45</v>
      </c>
      <c r="H14" s="13">
        <f t="shared" ref="H14:H27" si="1">IF(G14=0, "", G14/F14)</f>
        <v>0.9</v>
      </c>
      <c r="I14" s="19">
        <v>100</v>
      </c>
      <c r="J14" s="19">
        <v>90</v>
      </c>
      <c r="K14" s="13">
        <f t="shared" ref="K14:K27" si="2">IF(J14=0, "", J14/I14)</f>
        <v>0.9</v>
      </c>
      <c r="L14" s="19">
        <v>50</v>
      </c>
      <c r="M14" s="19">
        <v>45</v>
      </c>
      <c r="N14" s="13">
        <f t="shared" ref="N14:N27" si="3">IF(M14=0, "", M14/L14)</f>
        <v>0.9</v>
      </c>
      <c r="O14" s="19">
        <v>50</v>
      </c>
      <c r="P14" s="19">
        <v>45</v>
      </c>
      <c r="Q14" s="13">
        <f t="shared" ref="Q14:Q27" si="4">IF(P14=0, "", P14/O14)</f>
        <v>0.9</v>
      </c>
      <c r="R14" s="19">
        <v>100</v>
      </c>
      <c r="S14" s="19">
        <v>90</v>
      </c>
      <c r="T14" s="13">
        <f t="shared" ref="T14:T27" si="5">IF(S14=0, "", S14/R14)</f>
        <v>0.9</v>
      </c>
    </row>
    <row r="15" spans="1:20" ht="18.75" thickBot="1">
      <c r="A15" s="6">
        <v>3</v>
      </c>
      <c r="B15" s="4" t="str">
        <f>'Class-7'!B15</f>
        <v>Lang-3</v>
      </c>
      <c r="C15" s="19">
        <v>50</v>
      </c>
      <c r="D15" s="19">
        <v>45</v>
      </c>
      <c r="E15" s="13">
        <f t="shared" si="0"/>
        <v>0.9</v>
      </c>
      <c r="F15" s="19">
        <v>50</v>
      </c>
      <c r="G15" s="19">
        <v>45</v>
      </c>
      <c r="H15" s="13">
        <f t="shared" si="1"/>
        <v>0.9</v>
      </c>
      <c r="I15" s="19">
        <v>100</v>
      </c>
      <c r="J15" s="19">
        <v>90</v>
      </c>
      <c r="K15" s="13">
        <f t="shared" si="2"/>
        <v>0.9</v>
      </c>
      <c r="L15" s="19">
        <v>50</v>
      </c>
      <c r="M15" s="19">
        <v>45</v>
      </c>
      <c r="N15" s="13">
        <f t="shared" si="3"/>
        <v>0.9</v>
      </c>
      <c r="O15" s="19">
        <v>50</v>
      </c>
      <c r="P15" s="19">
        <v>45</v>
      </c>
      <c r="Q15" s="13">
        <f t="shared" si="4"/>
        <v>0.9</v>
      </c>
      <c r="R15" s="19">
        <v>100</v>
      </c>
      <c r="S15" s="19">
        <v>90</v>
      </c>
      <c r="T15" s="13">
        <f t="shared" si="5"/>
        <v>0.9</v>
      </c>
    </row>
    <row r="16" spans="1:20" ht="18.75" thickBot="1">
      <c r="A16" s="6">
        <v>4</v>
      </c>
      <c r="B16" s="4" t="str">
        <f>'Class-7'!B16</f>
        <v>Math</v>
      </c>
      <c r="C16" s="19">
        <v>50</v>
      </c>
      <c r="D16" s="19">
        <v>45</v>
      </c>
      <c r="E16" s="13">
        <f t="shared" si="0"/>
        <v>0.9</v>
      </c>
      <c r="F16" s="19">
        <v>50</v>
      </c>
      <c r="G16" s="19">
        <v>45</v>
      </c>
      <c r="H16" s="13">
        <f t="shared" si="1"/>
        <v>0.9</v>
      </c>
      <c r="I16" s="19">
        <v>100</v>
      </c>
      <c r="J16" s="19">
        <v>90</v>
      </c>
      <c r="K16" s="13">
        <f t="shared" si="2"/>
        <v>0.9</v>
      </c>
      <c r="L16" s="19">
        <v>50</v>
      </c>
      <c r="M16" s="19">
        <v>45</v>
      </c>
      <c r="N16" s="13">
        <f t="shared" si="3"/>
        <v>0.9</v>
      </c>
      <c r="O16" s="19">
        <v>50</v>
      </c>
      <c r="P16" s="19">
        <v>45</v>
      </c>
      <c r="Q16" s="13">
        <f t="shared" si="4"/>
        <v>0.9</v>
      </c>
      <c r="R16" s="19">
        <v>100</v>
      </c>
      <c r="S16" s="19">
        <v>90</v>
      </c>
      <c r="T16" s="13">
        <f t="shared" si="5"/>
        <v>0.9</v>
      </c>
    </row>
    <row r="17" spans="1:20" ht="18.75" thickBot="1">
      <c r="A17" s="6">
        <v>5</v>
      </c>
      <c r="B17" s="4" t="str">
        <f>'Class-7'!B17</f>
        <v>Science</v>
      </c>
      <c r="C17" s="19">
        <v>50</v>
      </c>
      <c r="D17" s="19">
        <v>45</v>
      </c>
      <c r="E17" s="13">
        <f t="shared" si="0"/>
        <v>0.9</v>
      </c>
      <c r="F17" s="19">
        <v>50</v>
      </c>
      <c r="G17" s="19">
        <v>45</v>
      </c>
      <c r="H17" s="13">
        <f t="shared" si="1"/>
        <v>0.9</v>
      </c>
      <c r="I17" s="19">
        <v>100</v>
      </c>
      <c r="J17" s="19">
        <v>90</v>
      </c>
      <c r="K17" s="13">
        <f t="shared" si="2"/>
        <v>0.9</v>
      </c>
      <c r="L17" s="19">
        <v>50</v>
      </c>
      <c r="M17" s="19">
        <v>45</v>
      </c>
      <c r="N17" s="13">
        <f t="shared" si="3"/>
        <v>0.9</v>
      </c>
      <c r="O17" s="19">
        <v>50</v>
      </c>
      <c r="P17" s="19">
        <v>45</v>
      </c>
      <c r="Q17" s="13">
        <f t="shared" si="4"/>
        <v>0.9</v>
      </c>
      <c r="R17" s="19">
        <v>100</v>
      </c>
      <c r="S17" s="19">
        <v>90</v>
      </c>
      <c r="T17" s="13">
        <f t="shared" si="5"/>
        <v>0.9</v>
      </c>
    </row>
    <row r="18" spans="1:20" ht="18.75" thickBot="1">
      <c r="A18" s="6">
        <v>6</v>
      </c>
      <c r="B18" s="4" t="str">
        <f>'Class-7'!B18</f>
        <v>Env/S.S.</v>
      </c>
      <c r="C18" s="19">
        <v>50</v>
      </c>
      <c r="D18" s="19">
        <v>45</v>
      </c>
      <c r="E18" s="13">
        <f t="shared" si="0"/>
        <v>0.9</v>
      </c>
      <c r="F18" s="19">
        <v>50</v>
      </c>
      <c r="G18" s="19">
        <v>45</v>
      </c>
      <c r="H18" s="13">
        <f t="shared" si="1"/>
        <v>0.9</v>
      </c>
      <c r="I18" s="19">
        <v>100</v>
      </c>
      <c r="J18" s="19">
        <v>90</v>
      </c>
      <c r="K18" s="13">
        <f t="shared" si="2"/>
        <v>0.9</v>
      </c>
      <c r="L18" s="19">
        <v>50</v>
      </c>
      <c r="M18" s="19">
        <v>45</v>
      </c>
      <c r="N18" s="13">
        <f t="shared" si="3"/>
        <v>0.9</v>
      </c>
      <c r="O18" s="19">
        <v>50</v>
      </c>
      <c r="P18" s="19">
        <v>45</v>
      </c>
      <c r="Q18" s="13">
        <f t="shared" si="4"/>
        <v>0.9</v>
      </c>
      <c r="R18" s="19">
        <v>100</v>
      </c>
      <c r="S18" s="19">
        <v>90</v>
      </c>
      <c r="T18" s="13">
        <f t="shared" si="5"/>
        <v>0.9</v>
      </c>
    </row>
    <row r="19" spans="1:20" ht="18.75" thickBot="1">
      <c r="A19" s="6">
        <v>7</v>
      </c>
      <c r="B19" s="4" t="str">
        <f>'Class-7'!B19</f>
        <v>Comp.</v>
      </c>
      <c r="C19" s="19">
        <v>50</v>
      </c>
      <c r="D19" s="19">
        <v>45</v>
      </c>
      <c r="E19" s="13">
        <f t="shared" si="0"/>
        <v>0.9</v>
      </c>
      <c r="F19" s="19">
        <v>50</v>
      </c>
      <c r="G19" s="19">
        <v>45</v>
      </c>
      <c r="H19" s="13">
        <f t="shared" si="1"/>
        <v>0.9</v>
      </c>
      <c r="I19" s="19">
        <v>100</v>
      </c>
      <c r="J19" s="19">
        <v>90</v>
      </c>
      <c r="K19" s="13">
        <f t="shared" si="2"/>
        <v>0.9</v>
      </c>
      <c r="L19" s="19">
        <v>50</v>
      </c>
      <c r="M19" s="19">
        <v>45</v>
      </c>
      <c r="N19" s="13">
        <f t="shared" si="3"/>
        <v>0.9</v>
      </c>
      <c r="O19" s="19">
        <v>50</v>
      </c>
      <c r="P19" s="19">
        <v>45</v>
      </c>
      <c r="Q19" s="13">
        <f t="shared" si="4"/>
        <v>0.9</v>
      </c>
      <c r="R19" s="19">
        <v>100</v>
      </c>
      <c r="S19" s="19">
        <v>90</v>
      </c>
      <c r="T19" s="13">
        <f t="shared" si="5"/>
        <v>0.9</v>
      </c>
    </row>
    <row r="20" spans="1:20" ht="18.75" thickBot="1">
      <c r="A20" s="6">
        <v>8</v>
      </c>
      <c r="B20" s="4" t="str">
        <f>'Class-7'!B20</f>
        <v>Drawing</v>
      </c>
      <c r="C20" s="19">
        <v>50</v>
      </c>
      <c r="D20" s="19">
        <v>45</v>
      </c>
      <c r="E20" s="13">
        <f t="shared" si="0"/>
        <v>0.9</v>
      </c>
      <c r="F20" s="19">
        <v>50</v>
      </c>
      <c r="G20" s="19">
        <v>45</v>
      </c>
      <c r="H20" s="13">
        <f t="shared" si="1"/>
        <v>0.9</v>
      </c>
      <c r="I20" s="19">
        <v>100</v>
      </c>
      <c r="J20" s="19">
        <v>90</v>
      </c>
      <c r="K20" s="13">
        <f t="shared" si="2"/>
        <v>0.9</v>
      </c>
      <c r="L20" s="19">
        <v>50</v>
      </c>
      <c r="M20" s="19">
        <v>45</v>
      </c>
      <c r="N20" s="13">
        <f t="shared" si="3"/>
        <v>0.9</v>
      </c>
      <c r="O20" s="19">
        <v>50</v>
      </c>
      <c r="P20" s="19">
        <v>45</v>
      </c>
      <c r="Q20" s="13">
        <f t="shared" si="4"/>
        <v>0.9</v>
      </c>
      <c r="R20" s="19">
        <v>100</v>
      </c>
      <c r="S20" s="19">
        <v>90</v>
      </c>
      <c r="T20" s="13">
        <f t="shared" si="5"/>
        <v>0.9</v>
      </c>
    </row>
    <row r="21" spans="1:20" ht="18.75" thickBot="1">
      <c r="A21" s="6">
        <v>9</v>
      </c>
      <c r="B21" s="4" t="str">
        <f>'Class-7'!B21</f>
        <v>Craft</v>
      </c>
      <c r="C21" s="19">
        <v>50</v>
      </c>
      <c r="D21" s="19">
        <v>45</v>
      </c>
      <c r="E21" s="13">
        <f t="shared" si="0"/>
        <v>0.9</v>
      </c>
      <c r="F21" s="19">
        <v>50</v>
      </c>
      <c r="G21" s="19">
        <v>45</v>
      </c>
      <c r="H21" s="13">
        <f t="shared" si="1"/>
        <v>0.9</v>
      </c>
      <c r="I21" s="19">
        <v>100</v>
      </c>
      <c r="J21" s="19">
        <v>90</v>
      </c>
      <c r="K21" s="13">
        <f t="shared" si="2"/>
        <v>0.9</v>
      </c>
      <c r="L21" s="19">
        <v>50</v>
      </c>
      <c r="M21" s="19">
        <v>45</v>
      </c>
      <c r="N21" s="13">
        <f t="shared" si="3"/>
        <v>0.9</v>
      </c>
      <c r="O21" s="19">
        <v>50</v>
      </c>
      <c r="P21" s="19">
        <v>45</v>
      </c>
      <c r="Q21" s="13">
        <f t="shared" si="4"/>
        <v>0.9</v>
      </c>
      <c r="R21" s="19">
        <v>100</v>
      </c>
      <c r="S21" s="19">
        <v>90</v>
      </c>
      <c r="T21" s="13">
        <f t="shared" si="5"/>
        <v>0.9</v>
      </c>
    </row>
    <row r="22" spans="1:20" ht="18.75" thickBot="1">
      <c r="A22" s="6">
        <v>10</v>
      </c>
      <c r="B22" s="4" t="str">
        <f>'Class-7'!B22</f>
        <v>P.T.</v>
      </c>
      <c r="C22" s="19">
        <v>0</v>
      </c>
      <c r="D22" s="19">
        <v>0</v>
      </c>
      <c r="E22" s="13" t="str">
        <f t="shared" si="0"/>
        <v/>
      </c>
      <c r="F22" s="19">
        <v>0</v>
      </c>
      <c r="G22" s="19">
        <v>0</v>
      </c>
      <c r="H22" s="13" t="str">
        <f t="shared" si="1"/>
        <v/>
      </c>
      <c r="I22" s="19">
        <v>100</v>
      </c>
      <c r="J22" s="19">
        <v>90</v>
      </c>
      <c r="K22" s="13">
        <f t="shared" si="2"/>
        <v>0.9</v>
      </c>
      <c r="L22" s="19">
        <v>0</v>
      </c>
      <c r="M22" s="19">
        <v>0</v>
      </c>
      <c r="N22" s="13" t="str">
        <f t="shared" si="3"/>
        <v/>
      </c>
      <c r="O22" s="19">
        <v>0</v>
      </c>
      <c r="P22" s="19">
        <v>0</v>
      </c>
      <c r="Q22" s="13" t="str">
        <f t="shared" si="4"/>
        <v/>
      </c>
      <c r="R22" s="19">
        <v>100</v>
      </c>
      <c r="S22" s="19">
        <v>90</v>
      </c>
      <c r="T22" s="13">
        <f t="shared" si="5"/>
        <v>0.9</v>
      </c>
    </row>
    <row r="23" spans="1:20" ht="18.75" thickBot="1">
      <c r="A23" s="6">
        <v>11</v>
      </c>
      <c r="B23" s="4" t="str">
        <f>'Class-7'!B23</f>
        <v>Sub-11</v>
      </c>
      <c r="C23" s="19">
        <v>0</v>
      </c>
      <c r="D23" s="19">
        <v>0</v>
      </c>
      <c r="E23" s="13" t="str">
        <f t="shared" si="0"/>
        <v/>
      </c>
      <c r="F23" s="19">
        <v>0</v>
      </c>
      <c r="G23" s="19">
        <v>0</v>
      </c>
      <c r="H23" s="13" t="str">
        <f t="shared" si="1"/>
        <v/>
      </c>
      <c r="I23" s="19">
        <v>0</v>
      </c>
      <c r="J23" s="19">
        <v>0</v>
      </c>
      <c r="K23" s="13" t="str">
        <f t="shared" si="2"/>
        <v/>
      </c>
      <c r="L23" s="19">
        <v>0</v>
      </c>
      <c r="M23" s="19">
        <v>0</v>
      </c>
      <c r="N23" s="13" t="str">
        <f t="shared" si="3"/>
        <v/>
      </c>
      <c r="O23" s="19">
        <v>0</v>
      </c>
      <c r="P23" s="19">
        <v>0</v>
      </c>
      <c r="Q23" s="13" t="str">
        <f t="shared" si="4"/>
        <v/>
      </c>
      <c r="R23" s="19">
        <v>0</v>
      </c>
      <c r="S23" s="19">
        <v>0</v>
      </c>
      <c r="T23" s="13" t="str">
        <f t="shared" si="5"/>
        <v/>
      </c>
    </row>
    <row r="24" spans="1:20" ht="18.75" thickBot="1">
      <c r="A24" s="6">
        <v>12</v>
      </c>
      <c r="B24" s="4" t="str">
        <f>'Class-7'!B24</f>
        <v>Sub-12</v>
      </c>
      <c r="C24" s="19">
        <v>0</v>
      </c>
      <c r="D24" s="19">
        <v>0</v>
      </c>
      <c r="E24" s="13" t="str">
        <f t="shared" si="0"/>
        <v/>
      </c>
      <c r="F24" s="19">
        <v>0</v>
      </c>
      <c r="G24" s="19">
        <v>0</v>
      </c>
      <c r="H24" s="13" t="str">
        <f t="shared" si="1"/>
        <v/>
      </c>
      <c r="I24" s="19">
        <v>0</v>
      </c>
      <c r="J24" s="19">
        <v>0</v>
      </c>
      <c r="K24" s="13" t="str">
        <f t="shared" si="2"/>
        <v/>
      </c>
      <c r="L24" s="19">
        <v>0</v>
      </c>
      <c r="M24" s="19">
        <v>0</v>
      </c>
      <c r="N24" s="13" t="str">
        <f t="shared" si="3"/>
        <v/>
      </c>
      <c r="O24" s="19">
        <v>0</v>
      </c>
      <c r="P24" s="19">
        <v>0</v>
      </c>
      <c r="Q24" s="13" t="str">
        <f t="shared" si="4"/>
        <v/>
      </c>
      <c r="R24" s="19">
        <v>0</v>
      </c>
      <c r="S24" s="19">
        <v>0</v>
      </c>
      <c r="T24" s="13" t="str">
        <f t="shared" si="5"/>
        <v/>
      </c>
    </row>
    <row r="25" spans="1:20" ht="18.75" thickBot="1">
      <c r="A25" s="6">
        <v>13</v>
      </c>
      <c r="B25" s="4" t="str">
        <f>'Class-7'!B25</f>
        <v>Sub-13</v>
      </c>
      <c r="C25" s="19">
        <v>0</v>
      </c>
      <c r="D25" s="19">
        <v>0</v>
      </c>
      <c r="E25" s="13" t="str">
        <f t="shared" si="0"/>
        <v/>
      </c>
      <c r="F25" s="19">
        <v>0</v>
      </c>
      <c r="G25" s="19">
        <v>0</v>
      </c>
      <c r="H25" s="13" t="str">
        <f t="shared" si="1"/>
        <v/>
      </c>
      <c r="I25" s="19">
        <v>0</v>
      </c>
      <c r="J25" s="19">
        <v>0</v>
      </c>
      <c r="K25" s="13" t="str">
        <f t="shared" si="2"/>
        <v/>
      </c>
      <c r="L25" s="19">
        <v>0</v>
      </c>
      <c r="M25" s="19">
        <v>0</v>
      </c>
      <c r="N25" s="13" t="str">
        <f t="shared" si="3"/>
        <v/>
      </c>
      <c r="O25" s="19">
        <v>0</v>
      </c>
      <c r="P25" s="19">
        <v>0</v>
      </c>
      <c r="Q25" s="13" t="str">
        <f t="shared" si="4"/>
        <v/>
      </c>
      <c r="R25" s="19">
        <v>0</v>
      </c>
      <c r="S25" s="19">
        <v>0</v>
      </c>
      <c r="T25" s="13" t="str">
        <f t="shared" si="5"/>
        <v/>
      </c>
    </row>
    <row r="26" spans="1:20" ht="18.75" thickBot="1">
      <c r="A26" s="6">
        <v>14</v>
      </c>
      <c r="B26" s="4" t="str">
        <f>'Class-7'!B26</f>
        <v>Sub-14</v>
      </c>
      <c r="C26" s="19">
        <v>0</v>
      </c>
      <c r="D26" s="19">
        <v>0</v>
      </c>
      <c r="E26" s="13" t="str">
        <f t="shared" si="0"/>
        <v/>
      </c>
      <c r="F26" s="19">
        <v>0</v>
      </c>
      <c r="G26" s="19">
        <v>0</v>
      </c>
      <c r="H26" s="13" t="str">
        <f t="shared" si="1"/>
        <v/>
      </c>
      <c r="I26" s="19">
        <v>0</v>
      </c>
      <c r="J26" s="19">
        <v>0</v>
      </c>
      <c r="K26" s="13" t="str">
        <f t="shared" si="2"/>
        <v/>
      </c>
      <c r="L26" s="19">
        <v>0</v>
      </c>
      <c r="M26" s="19">
        <v>0</v>
      </c>
      <c r="N26" s="13" t="str">
        <f t="shared" si="3"/>
        <v/>
      </c>
      <c r="O26" s="19">
        <v>0</v>
      </c>
      <c r="P26" s="19">
        <v>0</v>
      </c>
      <c r="Q26" s="13" t="str">
        <f t="shared" si="4"/>
        <v/>
      </c>
      <c r="R26" s="19">
        <v>0</v>
      </c>
      <c r="S26" s="19">
        <v>0</v>
      </c>
      <c r="T26" s="13" t="str">
        <f t="shared" si="5"/>
        <v/>
      </c>
    </row>
    <row r="27" spans="1:20" ht="18.75" thickBot="1">
      <c r="A27" s="6">
        <v>15</v>
      </c>
      <c r="B27" s="4" t="str">
        <f>'Class-7'!B27</f>
        <v>Sub-15</v>
      </c>
      <c r="C27" s="19">
        <v>0</v>
      </c>
      <c r="D27" s="19">
        <v>0</v>
      </c>
      <c r="E27" s="13" t="str">
        <f t="shared" si="0"/>
        <v/>
      </c>
      <c r="F27" s="19">
        <v>0</v>
      </c>
      <c r="G27" s="19">
        <v>0</v>
      </c>
      <c r="H27" s="13" t="str">
        <f t="shared" si="1"/>
        <v/>
      </c>
      <c r="I27" s="19">
        <v>0</v>
      </c>
      <c r="J27" s="19">
        <v>0</v>
      </c>
      <c r="K27" s="13" t="str">
        <f t="shared" si="2"/>
        <v/>
      </c>
      <c r="L27" s="19">
        <v>0</v>
      </c>
      <c r="M27" s="19">
        <v>0</v>
      </c>
      <c r="N27" s="13" t="str">
        <f t="shared" si="3"/>
        <v/>
      </c>
      <c r="O27" s="19">
        <v>0</v>
      </c>
      <c r="P27" s="19">
        <v>0</v>
      </c>
      <c r="Q27" s="13" t="str">
        <f t="shared" si="4"/>
        <v/>
      </c>
      <c r="R27" s="19">
        <v>0</v>
      </c>
      <c r="S27" s="19">
        <v>0</v>
      </c>
      <c r="T27" s="13" t="str">
        <f t="shared" si="5"/>
        <v/>
      </c>
    </row>
    <row r="28" spans="1:20" ht="18.75" thickBot="1">
      <c r="A28" s="65" t="s">
        <v>50</v>
      </c>
      <c r="B28" s="66"/>
      <c r="C28" s="6">
        <f>SUM(C13:C27)</f>
        <v>450</v>
      </c>
      <c r="D28" s="6">
        <f t="shared" ref="D28:S28" si="6">SUM(D13:D27)</f>
        <v>405</v>
      </c>
      <c r="E28" s="14">
        <f>D28/C28</f>
        <v>0.9</v>
      </c>
      <c r="F28" s="6">
        <f t="shared" si="6"/>
        <v>450</v>
      </c>
      <c r="G28" s="6">
        <f t="shared" si="6"/>
        <v>405</v>
      </c>
      <c r="H28" s="14">
        <f>G28/F28</f>
        <v>0.9</v>
      </c>
      <c r="I28" s="6">
        <f t="shared" si="6"/>
        <v>1000</v>
      </c>
      <c r="J28" s="6">
        <f t="shared" si="6"/>
        <v>900</v>
      </c>
      <c r="K28" s="14">
        <f>J28/I28</f>
        <v>0.9</v>
      </c>
      <c r="L28" s="6">
        <f t="shared" si="6"/>
        <v>450</v>
      </c>
      <c r="M28" s="6">
        <f t="shared" si="6"/>
        <v>405</v>
      </c>
      <c r="N28" s="14">
        <f>M28/L28</f>
        <v>0.9</v>
      </c>
      <c r="O28" s="6">
        <f t="shared" si="6"/>
        <v>450</v>
      </c>
      <c r="P28" s="6">
        <f t="shared" si="6"/>
        <v>405</v>
      </c>
      <c r="Q28" s="14">
        <f>P28/O28</f>
        <v>0.9</v>
      </c>
      <c r="R28" s="6">
        <f t="shared" si="6"/>
        <v>1000</v>
      </c>
      <c r="S28" s="6">
        <f t="shared" si="6"/>
        <v>900</v>
      </c>
      <c r="T28" s="14">
        <f>S28/R28</f>
        <v>0.9</v>
      </c>
    </row>
  </sheetData>
  <mergeCells count="25">
    <mergeCell ref="A1:R1"/>
    <mergeCell ref="S1:T2"/>
    <mergeCell ref="A2:R2"/>
    <mergeCell ref="B4:D4"/>
    <mergeCell ref="G4:J4"/>
    <mergeCell ref="M4:N4"/>
    <mergeCell ref="P4:S4"/>
    <mergeCell ref="B5:D5"/>
    <mergeCell ref="G5:J5"/>
    <mergeCell ref="M5:N5"/>
    <mergeCell ref="P5:R5"/>
    <mergeCell ref="B6:D6"/>
    <mergeCell ref="P6:R6"/>
    <mergeCell ref="R11:T11"/>
    <mergeCell ref="A28:B28"/>
    <mergeCell ref="P7:R7"/>
    <mergeCell ref="P8:R8"/>
    <mergeCell ref="P9:R9"/>
    <mergeCell ref="A11:A12"/>
    <mergeCell ref="B11:B12"/>
    <mergeCell ref="C11:E11"/>
    <mergeCell ref="F11:H11"/>
    <mergeCell ref="I11:K11"/>
    <mergeCell ref="L11:N11"/>
    <mergeCell ref="O11:Q11"/>
  </mergeCells>
  <pageMargins left="0.11811023622047245" right="0.11811023622047245" top="0.39370078740157483" bottom="0.39370078740157483" header="0.31496062992125984" footer="0.31496062992125984"/>
  <pageSetup paperSize="5" orientation="landscape" horizontalDpi="300" verticalDpi="0" copies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T28"/>
  <sheetViews>
    <sheetView topLeftCell="A16" workbookViewId="0">
      <selection sqref="A1:R1"/>
    </sheetView>
  </sheetViews>
  <sheetFormatPr defaultColWidth="8.7109375" defaultRowHeight="18"/>
  <cols>
    <col min="1" max="1" width="8.140625" style="1" bestFit="1" customWidth="1"/>
    <col min="2" max="2" width="18.5703125" style="1" customWidth="1"/>
    <col min="3" max="3" width="9.42578125" style="1" bestFit="1" customWidth="1"/>
    <col min="4" max="4" width="8.5703125" style="1" customWidth="1"/>
    <col min="5" max="5" width="6.85546875" style="1" bestFit="1" customWidth="1"/>
    <col min="6" max="6" width="9.42578125" style="1" bestFit="1" customWidth="1"/>
    <col min="7" max="7" width="8.5703125" style="1" bestFit="1" customWidth="1"/>
    <col min="8" max="8" width="6.85546875" style="1" bestFit="1" customWidth="1"/>
    <col min="9" max="9" width="9.42578125" style="1" bestFit="1" customWidth="1"/>
    <col min="10" max="10" width="8.5703125" style="1" bestFit="1" customWidth="1"/>
    <col min="11" max="11" width="6.85546875" style="1" bestFit="1" customWidth="1"/>
    <col min="12" max="12" width="9.42578125" style="1" bestFit="1" customWidth="1"/>
    <col min="13" max="13" width="8.85546875" style="1" bestFit="1" customWidth="1"/>
    <col min="14" max="14" width="6.85546875" style="1" bestFit="1" customWidth="1"/>
    <col min="15" max="15" width="9.42578125" style="1" bestFit="1" customWidth="1"/>
    <col min="16" max="16" width="8.5703125" style="1" bestFit="1" customWidth="1"/>
    <col min="17" max="17" width="6.85546875" style="1" bestFit="1" customWidth="1"/>
    <col min="18" max="18" width="13.28515625" style="1" bestFit="1" customWidth="1"/>
    <col min="19" max="19" width="8.5703125" style="1" bestFit="1" customWidth="1"/>
    <col min="20" max="20" width="6.85546875" style="1" bestFit="1" customWidth="1"/>
    <col min="21" max="16384" width="8.7109375" style="1"/>
  </cols>
  <sheetData>
    <row r="1" spans="1:20" ht="42.75" thickBot="1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3"/>
      <c r="S1" s="81"/>
      <c r="T1" s="82"/>
    </row>
    <row r="2" spans="1:20" ht="30" thickBot="1">
      <c r="A2" s="94" t="s">
        <v>66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6"/>
      <c r="S2" s="83"/>
      <c r="T2" s="84"/>
    </row>
    <row r="3" spans="1:20" ht="18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 thickBot="1">
      <c r="A4" s="4" t="s">
        <v>0</v>
      </c>
      <c r="B4" s="103" t="str">
        <f>'Class-1'!B4:D4</f>
        <v>Shah Vijay Sunil</v>
      </c>
      <c r="C4" s="104"/>
      <c r="D4" s="105"/>
      <c r="E4" s="3"/>
      <c r="F4" s="4" t="s">
        <v>7</v>
      </c>
      <c r="G4" s="97" t="str">
        <f>'Class-8'!G4:J4</f>
        <v>abc foundation school</v>
      </c>
      <c r="H4" s="98"/>
      <c r="I4" s="98"/>
      <c r="J4" s="99"/>
      <c r="K4" s="3"/>
      <c r="L4" s="4" t="s">
        <v>5</v>
      </c>
      <c r="M4" s="76" t="s">
        <v>35</v>
      </c>
      <c r="N4" s="78"/>
      <c r="O4" s="2"/>
      <c r="P4" s="67" t="s">
        <v>51</v>
      </c>
      <c r="Q4" s="68"/>
      <c r="R4" s="68"/>
      <c r="S4" s="69"/>
      <c r="T4" s="2"/>
    </row>
    <row r="5" spans="1:20" ht="18.75" thickBot="1">
      <c r="A5" s="5" t="s">
        <v>1</v>
      </c>
      <c r="B5" s="67">
        <f>'Class-8'!B5:D5+1</f>
        <v>9</v>
      </c>
      <c r="C5" s="68"/>
      <c r="D5" s="69"/>
      <c r="E5" s="3"/>
      <c r="F5" s="4" t="s">
        <v>4</v>
      </c>
      <c r="G5" s="106">
        <v>5432</v>
      </c>
      <c r="H5" s="107"/>
      <c r="I5" s="107"/>
      <c r="J5" s="108"/>
      <c r="K5" s="3"/>
      <c r="L5" s="4" t="s">
        <v>6</v>
      </c>
      <c r="M5" s="76">
        <v>20</v>
      </c>
      <c r="N5" s="78"/>
      <c r="O5" s="2"/>
      <c r="P5" s="97" t="str">
        <f>'Class-8'!P5:R5</f>
        <v>Discipline</v>
      </c>
      <c r="Q5" s="98"/>
      <c r="R5" s="99"/>
      <c r="S5" s="17" t="s">
        <v>32</v>
      </c>
      <c r="T5" s="2"/>
    </row>
    <row r="6" spans="1:20" ht="18.75" thickBot="1">
      <c r="A6" s="4" t="s">
        <v>2</v>
      </c>
      <c r="B6" s="67" t="str">
        <f>'Class-8'!B6:D6</f>
        <v>A</v>
      </c>
      <c r="C6" s="68"/>
      <c r="D6" s="69"/>
      <c r="E6" s="3"/>
      <c r="F6" s="4" t="s">
        <v>3</v>
      </c>
      <c r="G6" s="5">
        <f>'Class-8'!G6+1</f>
        <v>2027</v>
      </c>
      <c r="H6" s="20" t="s">
        <v>58</v>
      </c>
      <c r="I6" s="11">
        <f>'Class-8'!I6+1</f>
        <v>2028</v>
      </c>
      <c r="J6" s="12"/>
      <c r="K6" s="3"/>
      <c r="L6" s="3"/>
      <c r="M6" s="3"/>
      <c r="N6" s="2"/>
      <c r="O6" s="2"/>
      <c r="P6" s="97" t="str">
        <f>'Class-8'!P6:R6</f>
        <v>Attribute-2</v>
      </c>
      <c r="Q6" s="98"/>
      <c r="R6" s="99"/>
      <c r="S6" s="17" t="s">
        <v>32</v>
      </c>
      <c r="T6" s="2"/>
    </row>
    <row r="7" spans="1:20" ht="18.75" thickBot="1">
      <c r="A7" s="15"/>
      <c r="B7" s="16"/>
      <c r="C7" s="16"/>
      <c r="D7" s="16"/>
      <c r="E7" s="3"/>
      <c r="F7" s="15"/>
      <c r="G7" s="15"/>
      <c r="H7" s="15"/>
      <c r="I7" s="15"/>
      <c r="J7" s="15"/>
      <c r="K7" s="3"/>
      <c r="L7" s="3"/>
      <c r="M7" s="3"/>
      <c r="N7" s="2"/>
      <c r="O7" s="2"/>
      <c r="P7" s="97" t="str">
        <f>'Class-8'!P7:R7</f>
        <v>Attribute-3</v>
      </c>
      <c r="Q7" s="98"/>
      <c r="R7" s="99"/>
      <c r="S7" s="17" t="s">
        <v>32</v>
      </c>
      <c r="T7" s="2"/>
    </row>
    <row r="8" spans="1:20" ht="18.75" thickBot="1">
      <c r="A8" s="15"/>
      <c r="B8" s="16"/>
      <c r="C8" s="16"/>
      <c r="D8" s="16"/>
      <c r="E8" s="3"/>
      <c r="F8" s="15"/>
      <c r="G8" s="15"/>
      <c r="H8" s="15"/>
      <c r="I8" s="15"/>
      <c r="J8" s="15"/>
      <c r="K8" s="3"/>
      <c r="L8" s="3"/>
      <c r="M8" s="3"/>
      <c r="N8" s="2"/>
      <c r="O8" s="2"/>
      <c r="P8" s="97" t="str">
        <f>'Class-8'!P8:R8</f>
        <v>Attribute-4</v>
      </c>
      <c r="Q8" s="98"/>
      <c r="R8" s="99"/>
      <c r="S8" s="17" t="s">
        <v>32</v>
      </c>
      <c r="T8" s="2"/>
    </row>
    <row r="9" spans="1:20" ht="18.75" thickBot="1">
      <c r="A9" s="15"/>
      <c r="B9" s="16"/>
      <c r="C9" s="16"/>
      <c r="D9" s="16"/>
      <c r="E9" s="3"/>
      <c r="F9" s="15"/>
      <c r="G9" s="15"/>
      <c r="H9" s="15"/>
      <c r="I9" s="15"/>
      <c r="J9" s="15"/>
      <c r="K9" s="3"/>
      <c r="L9" s="3"/>
      <c r="M9" s="3"/>
      <c r="N9" s="2"/>
      <c r="O9" s="2"/>
      <c r="P9" s="97" t="str">
        <f>'Class-8'!P9:R9</f>
        <v>Attribute-5</v>
      </c>
      <c r="Q9" s="98"/>
      <c r="R9" s="99"/>
      <c r="S9" s="17" t="s">
        <v>32</v>
      </c>
      <c r="T9" s="2"/>
    </row>
    <row r="10" spans="1:20" ht="18.7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7" customFormat="1" ht="18.75" thickBot="1">
      <c r="A11" s="79" t="s">
        <v>31</v>
      </c>
      <c r="B11" s="79" t="s">
        <v>48</v>
      </c>
      <c r="C11" s="67" t="s">
        <v>24</v>
      </c>
      <c r="D11" s="68"/>
      <c r="E11" s="69"/>
      <c r="F11" s="67" t="s">
        <v>25</v>
      </c>
      <c r="G11" s="68"/>
      <c r="H11" s="69"/>
      <c r="I11" s="67" t="s">
        <v>26</v>
      </c>
      <c r="J11" s="68"/>
      <c r="K11" s="69"/>
      <c r="L11" s="67" t="s">
        <v>27</v>
      </c>
      <c r="M11" s="68"/>
      <c r="N11" s="69"/>
      <c r="O11" s="67" t="s">
        <v>28</v>
      </c>
      <c r="P11" s="68"/>
      <c r="Q11" s="69"/>
      <c r="R11" s="67" t="s">
        <v>29</v>
      </c>
      <c r="S11" s="68"/>
      <c r="T11" s="69"/>
    </row>
    <row r="12" spans="1:20" s="8" customFormat="1" ht="36.75" thickBot="1">
      <c r="A12" s="80"/>
      <c r="B12" s="80"/>
      <c r="C12" s="9" t="s">
        <v>23</v>
      </c>
      <c r="D12" s="9" t="s">
        <v>49</v>
      </c>
      <c r="E12" s="9" t="s">
        <v>30</v>
      </c>
      <c r="F12" s="10" t="s">
        <v>23</v>
      </c>
      <c r="G12" s="10" t="s">
        <v>49</v>
      </c>
      <c r="H12" s="9" t="s">
        <v>30</v>
      </c>
      <c r="I12" s="10" t="s">
        <v>23</v>
      </c>
      <c r="J12" s="10" t="s">
        <v>49</v>
      </c>
      <c r="K12" s="9" t="s">
        <v>30</v>
      </c>
      <c r="L12" s="9" t="s">
        <v>23</v>
      </c>
      <c r="M12" s="10" t="s">
        <v>49</v>
      </c>
      <c r="N12" s="9" t="s">
        <v>30</v>
      </c>
      <c r="O12" s="9" t="s">
        <v>23</v>
      </c>
      <c r="P12" s="10" t="s">
        <v>49</v>
      </c>
      <c r="Q12" s="9" t="s">
        <v>30</v>
      </c>
      <c r="R12" s="9" t="s">
        <v>23</v>
      </c>
      <c r="S12" s="9" t="s">
        <v>49</v>
      </c>
      <c r="T12" s="9" t="s">
        <v>30</v>
      </c>
    </row>
    <row r="13" spans="1:20" ht="18.75" thickBot="1">
      <c r="A13" s="6">
        <v>1</v>
      </c>
      <c r="B13" s="4" t="str">
        <f>'Class-8'!B13</f>
        <v>Lang-1</v>
      </c>
      <c r="C13" s="19">
        <v>50</v>
      </c>
      <c r="D13" s="19">
        <v>45</v>
      </c>
      <c r="E13" s="13">
        <f>IF(D13=0, "", D13/C13)</f>
        <v>0.9</v>
      </c>
      <c r="F13" s="19">
        <v>50</v>
      </c>
      <c r="G13" s="19">
        <v>45</v>
      </c>
      <c r="H13" s="13">
        <f>IF(G13=0, "", G13/F13)</f>
        <v>0.9</v>
      </c>
      <c r="I13" s="19">
        <v>100</v>
      </c>
      <c r="J13" s="19">
        <v>90</v>
      </c>
      <c r="K13" s="13">
        <f>IF(J13=0, "", J13/I13)</f>
        <v>0.9</v>
      </c>
      <c r="L13" s="19">
        <v>50</v>
      </c>
      <c r="M13" s="19">
        <v>45</v>
      </c>
      <c r="N13" s="13">
        <f>IF(M13=0, "", M13/L13)</f>
        <v>0.9</v>
      </c>
      <c r="O13" s="19">
        <v>50</v>
      </c>
      <c r="P13" s="19">
        <v>45</v>
      </c>
      <c r="Q13" s="13">
        <f>IF(P13=0, "", P13/O13)</f>
        <v>0.9</v>
      </c>
      <c r="R13" s="19">
        <v>100</v>
      </c>
      <c r="S13" s="19">
        <v>90</v>
      </c>
      <c r="T13" s="13">
        <f>IF(S13=0, "", S13/R13)</f>
        <v>0.9</v>
      </c>
    </row>
    <row r="14" spans="1:20" ht="18.75" thickBot="1">
      <c r="A14" s="6">
        <v>2</v>
      </c>
      <c r="B14" s="4" t="str">
        <f>'Class-8'!B14</f>
        <v>Lang-2</v>
      </c>
      <c r="C14" s="19">
        <v>50</v>
      </c>
      <c r="D14" s="19">
        <v>45</v>
      </c>
      <c r="E14" s="13">
        <f t="shared" ref="E14:E27" si="0">IF(D14=0, "", D14/C14)</f>
        <v>0.9</v>
      </c>
      <c r="F14" s="19">
        <v>50</v>
      </c>
      <c r="G14" s="19">
        <v>45</v>
      </c>
      <c r="H14" s="13">
        <f t="shared" ref="H14:H27" si="1">IF(G14=0, "", G14/F14)</f>
        <v>0.9</v>
      </c>
      <c r="I14" s="19">
        <v>100</v>
      </c>
      <c r="J14" s="19">
        <v>90</v>
      </c>
      <c r="K14" s="13">
        <f t="shared" ref="K14:K27" si="2">IF(J14=0, "", J14/I14)</f>
        <v>0.9</v>
      </c>
      <c r="L14" s="19">
        <v>50</v>
      </c>
      <c r="M14" s="19">
        <v>45</v>
      </c>
      <c r="N14" s="13">
        <f t="shared" ref="N14:N27" si="3">IF(M14=0, "", M14/L14)</f>
        <v>0.9</v>
      </c>
      <c r="O14" s="19">
        <v>50</v>
      </c>
      <c r="P14" s="19">
        <v>45</v>
      </c>
      <c r="Q14" s="13">
        <f t="shared" ref="Q14:Q27" si="4">IF(P14=0, "", P14/O14)</f>
        <v>0.9</v>
      </c>
      <c r="R14" s="19">
        <v>100</v>
      </c>
      <c r="S14" s="19">
        <v>90</v>
      </c>
      <c r="T14" s="13">
        <f t="shared" ref="T14:T27" si="5">IF(S14=0, "", S14/R14)</f>
        <v>0.9</v>
      </c>
    </row>
    <row r="15" spans="1:20" ht="18.75" thickBot="1">
      <c r="A15" s="6">
        <v>3</v>
      </c>
      <c r="B15" s="4" t="str">
        <f>'Class-8'!B15</f>
        <v>Lang-3</v>
      </c>
      <c r="C15" s="19">
        <v>50</v>
      </c>
      <c r="D15" s="19">
        <v>45</v>
      </c>
      <c r="E15" s="13">
        <f t="shared" si="0"/>
        <v>0.9</v>
      </c>
      <c r="F15" s="19">
        <v>50</v>
      </c>
      <c r="G15" s="19">
        <v>45</v>
      </c>
      <c r="H15" s="13">
        <f t="shared" si="1"/>
        <v>0.9</v>
      </c>
      <c r="I15" s="19">
        <v>100</v>
      </c>
      <c r="J15" s="19">
        <v>90</v>
      </c>
      <c r="K15" s="13">
        <f t="shared" si="2"/>
        <v>0.9</v>
      </c>
      <c r="L15" s="19">
        <v>50</v>
      </c>
      <c r="M15" s="19">
        <v>45</v>
      </c>
      <c r="N15" s="13">
        <f t="shared" si="3"/>
        <v>0.9</v>
      </c>
      <c r="O15" s="19">
        <v>50</v>
      </c>
      <c r="P15" s="19">
        <v>45</v>
      </c>
      <c r="Q15" s="13">
        <f t="shared" si="4"/>
        <v>0.9</v>
      </c>
      <c r="R15" s="19">
        <v>100</v>
      </c>
      <c r="S15" s="19">
        <v>90</v>
      </c>
      <c r="T15" s="13">
        <f t="shared" si="5"/>
        <v>0.9</v>
      </c>
    </row>
    <row r="16" spans="1:20" ht="18.75" thickBot="1">
      <c r="A16" s="6">
        <v>4</v>
      </c>
      <c r="B16" s="4" t="str">
        <f>'Class-8'!B16</f>
        <v>Math</v>
      </c>
      <c r="C16" s="19">
        <v>50</v>
      </c>
      <c r="D16" s="19">
        <v>45</v>
      </c>
      <c r="E16" s="13">
        <f t="shared" si="0"/>
        <v>0.9</v>
      </c>
      <c r="F16" s="19">
        <v>50</v>
      </c>
      <c r="G16" s="19">
        <v>45</v>
      </c>
      <c r="H16" s="13">
        <f t="shared" si="1"/>
        <v>0.9</v>
      </c>
      <c r="I16" s="19">
        <v>100</v>
      </c>
      <c r="J16" s="19">
        <v>90</v>
      </c>
      <c r="K16" s="13">
        <f t="shared" si="2"/>
        <v>0.9</v>
      </c>
      <c r="L16" s="19">
        <v>50</v>
      </c>
      <c r="M16" s="19">
        <v>45</v>
      </c>
      <c r="N16" s="13">
        <f t="shared" si="3"/>
        <v>0.9</v>
      </c>
      <c r="O16" s="19">
        <v>50</v>
      </c>
      <c r="P16" s="19">
        <v>45</v>
      </c>
      <c r="Q16" s="13">
        <f t="shared" si="4"/>
        <v>0.9</v>
      </c>
      <c r="R16" s="19">
        <v>100</v>
      </c>
      <c r="S16" s="19">
        <v>90</v>
      </c>
      <c r="T16" s="13">
        <f t="shared" si="5"/>
        <v>0.9</v>
      </c>
    </row>
    <row r="17" spans="1:20" ht="18.75" thickBot="1">
      <c r="A17" s="6">
        <v>5</v>
      </c>
      <c r="B17" s="4" t="str">
        <f>'Class-8'!B17</f>
        <v>Science</v>
      </c>
      <c r="C17" s="19">
        <v>50</v>
      </c>
      <c r="D17" s="19">
        <v>45</v>
      </c>
      <c r="E17" s="13">
        <f t="shared" si="0"/>
        <v>0.9</v>
      </c>
      <c r="F17" s="19">
        <v>50</v>
      </c>
      <c r="G17" s="19">
        <v>45</v>
      </c>
      <c r="H17" s="13">
        <f t="shared" si="1"/>
        <v>0.9</v>
      </c>
      <c r="I17" s="19">
        <v>100</v>
      </c>
      <c r="J17" s="19">
        <v>90</v>
      </c>
      <c r="K17" s="13">
        <f t="shared" si="2"/>
        <v>0.9</v>
      </c>
      <c r="L17" s="19">
        <v>50</v>
      </c>
      <c r="M17" s="19">
        <v>45</v>
      </c>
      <c r="N17" s="13">
        <f t="shared" si="3"/>
        <v>0.9</v>
      </c>
      <c r="O17" s="19">
        <v>50</v>
      </c>
      <c r="P17" s="19">
        <v>45</v>
      </c>
      <c r="Q17" s="13">
        <f t="shared" si="4"/>
        <v>0.9</v>
      </c>
      <c r="R17" s="19">
        <v>100</v>
      </c>
      <c r="S17" s="19">
        <v>90</v>
      </c>
      <c r="T17" s="13">
        <f t="shared" si="5"/>
        <v>0.9</v>
      </c>
    </row>
    <row r="18" spans="1:20" ht="18.75" thickBot="1">
      <c r="A18" s="6">
        <v>6</v>
      </c>
      <c r="B18" s="4" t="str">
        <f>'Class-8'!B18</f>
        <v>Env/S.S.</v>
      </c>
      <c r="C18" s="19">
        <v>50</v>
      </c>
      <c r="D18" s="19">
        <v>45</v>
      </c>
      <c r="E18" s="13">
        <f t="shared" si="0"/>
        <v>0.9</v>
      </c>
      <c r="F18" s="19">
        <v>50</v>
      </c>
      <c r="G18" s="19">
        <v>45</v>
      </c>
      <c r="H18" s="13">
        <f t="shared" si="1"/>
        <v>0.9</v>
      </c>
      <c r="I18" s="19">
        <v>100</v>
      </c>
      <c r="J18" s="19">
        <v>90</v>
      </c>
      <c r="K18" s="13">
        <f t="shared" si="2"/>
        <v>0.9</v>
      </c>
      <c r="L18" s="19">
        <v>50</v>
      </c>
      <c r="M18" s="19">
        <v>45</v>
      </c>
      <c r="N18" s="13">
        <f t="shared" si="3"/>
        <v>0.9</v>
      </c>
      <c r="O18" s="19">
        <v>50</v>
      </c>
      <c r="P18" s="19">
        <v>45</v>
      </c>
      <c r="Q18" s="13">
        <f t="shared" si="4"/>
        <v>0.9</v>
      </c>
      <c r="R18" s="19">
        <v>100</v>
      </c>
      <c r="S18" s="19">
        <v>90</v>
      </c>
      <c r="T18" s="13">
        <f t="shared" si="5"/>
        <v>0.9</v>
      </c>
    </row>
    <row r="19" spans="1:20" ht="18.75" thickBot="1">
      <c r="A19" s="6">
        <v>7</v>
      </c>
      <c r="B19" s="4" t="str">
        <f>'Class-8'!B19</f>
        <v>Comp.</v>
      </c>
      <c r="C19" s="19">
        <v>50</v>
      </c>
      <c r="D19" s="19">
        <v>45</v>
      </c>
      <c r="E19" s="13">
        <f t="shared" si="0"/>
        <v>0.9</v>
      </c>
      <c r="F19" s="19">
        <v>50</v>
      </c>
      <c r="G19" s="19">
        <v>45</v>
      </c>
      <c r="H19" s="13">
        <f t="shared" si="1"/>
        <v>0.9</v>
      </c>
      <c r="I19" s="19">
        <v>100</v>
      </c>
      <c r="J19" s="19">
        <v>90</v>
      </c>
      <c r="K19" s="13">
        <f t="shared" si="2"/>
        <v>0.9</v>
      </c>
      <c r="L19" s="19">
        <v>50</v>
      </c>
      <c r="M19" s="19">
        <v>45</v>
      </c>
      <c r="N19" s="13">
        <f t="shared" si="3"/>
        <v>0.9</v>
      </c>
      <c r="O19" s="19">
        <v>50</v>
      </c>
      <c r="P19" s="19">
        <v>45</v>
      </c>
      <c r="Q19" s="13">
        <f t="shared" si="4"/>
        <v>0.9</v>
      </c>
      <c r="R19" s="19">
        <v>100</v>
      </c>
      <c r="S19" s="19">
        <v>90</v>
      </c>
      <c r="T19" s="13">
        <f t="shared" si="5"/>
        <v>0.9</v>
      </c>
    </row>
    <row r="20" spans="1:20" ht="18.75" thickBot="1">
      <c r="A20" s="6">
        <v>8</v>
      </c>
      <c r="B20" s="4" t="str">
        <f>'Class-8'!B20</f>
        <v>Drawing</v>
      </c>
      <c r="C20" s="19">
        <v>50</v>
      </c>
      <c r="D20" s="19">
        <v>45</v>
      </c>
      <c r="E20" s="13">
        <f t="shared" si="0"/>
        <v>0.9</v>
      </c>
      <c r="F20" s="19">
        <v>50</v>
      </c>
      <c r="G20" s="19">
        <v>45</v>
      </c>
      <c r="H20" s="13">
        <f t="shared" si="1"/>
        <v>0.9</v>
      </c>
      <c r="I20" s="19">
        <v>100</v>
      </c>
      <c r="J20" s="19">
        <v>90</v>
      </c>
      <c r="K20" s="13">
        <f t="shared" si="2"/>
        <v>0.9</v>
      </c>
      <c r="L20" s="19">
        <v>50</v>
      </c>
      <c r="M20" s="19">
        <v>45</v>
      </c>
      <c r="N20" s="13">
        <f t="shared" si="3"/>
        <v>0.9</v>
      </c>
      <c r="O20" s="19">
        <v>50</v>
      </c>
      <c r="P20" s="19">
        <v>45</v>
      </c>
      <c r="Q20" s="13">
        <f t="shared" si="4"/>
        <v>0.9</v>
      </c>
      <c r="R20" s="19">
        <v>100</v>
      </c>
      <c r="S20" s="19">
        <v>90</v>
      </c>
      <c r="T20" s="13">
        <f t="shared" si="5"/>
        <v>0.9</v>
      </c>
    </row>
    <row r="21" spans="1:20" ht="18.75" thickBot="1">
      <c r="A21" s="6">
        <v>9</v>
      </c>
      <c r="B21" s="4" t="str">
        <f>'Class-8'!B21</f>
        <v>Craft</v>
      </c>
      <c r="C21" s="19">
        <v>50</v>
      </c>
      <c r="D21" s="19">
        <v>45</v>
      </c>
      <c r="E21" s="13">
        <f t="shared" si="0"/>
        <v>0.9</v>
      </c>
      <c r="F21" s="19">
        <v>50</v>
      </c>
      <c r="G21" s="19">
        <v>45</v>
      </c>
      <c r="H21" s="13">
        <f t="shared" si="1"/>
        <v>0.9</v>
      </c>
      <c r="I21" s="19">
        <v>100</v>
      </c>
      <c r="J21" s="19">
        <v>90</v>
      </c>
      <c r="K21" s="13">
        <f t="shared" si="2"/>
        <v>0.9</v>
      </c>
      <c r="L21" s="19">
        <v>50</v>
      </c>
      <c r="M21" s="19">
        <v>45</v>
      </c>
      <c r="N21" s="13">
        <f t="shared" si="3"/>
        <v>0.9</v>
      </c>
      <c r="O21" s="19">
        <v>50</v>
      </c>
      <c r="P21" s="19">
        <v>45</v>
      </c>
      <c r="Q21" s="13">
        <f t="shared" si="4"/>
        <v>0.9</v>
      </c>
      <c r="R21" s="19">
        <v>100</v>
      </c>
      <c r="S21" s="19">
        <v>90</v>
      </c>
      <c r="T21" s="13">
        <f t="shared" si="5"/>
        <v>0.9</v>
      </c>
    </row>
    <row r="22" spans="1:20" ht="18.75" thickBot="1">
      <c r="A22" s="6">
        <v>10</v>
      </c>
      <c r="B22" s="4" t="str">
        <f>'Class-8'!B22</f>
        <v>P.T.</v>
      </c>
      <c r="C22" s="19">
        <v>0</v>
      </c>
      <c r="D22" s="19">
        <v>0</v>
      </c>
      <c r="E22" s="13" t="str">
        <f t="shared" si="0"/>
        <v/>
      </c>
      <c r="F22" s="19">
        <v>0</v>
      </c>
      <c r="G22" s="19">
        <v>0</v>
      </c>
      <c r="H22" s="13" t="str">
        <f t="shared" si="1"/>
        <v/>
      </c>
      <c r="I22" s="19">
        <v>100</v>
      </c>
      <c r="J22" s="19">
        <v>90</v>
      </c>
      <c r="K22" s="13">
        <f t="shared" si="2"/>
        <v>0.9</v>
      </c>
      <c r="L22" s="19">
        <v>0</v>
      </c>
      <c r="M22" s="19">
        <v>0</v>
      </c>
      <c r="N22" s="13" t="str">
        <f t="shared" si="3"/>
        <v/>
      </c>
      <c r="O22" s="19">
        <v>0</v>
      </c>
      <c r="P22" s="19">
        <v>0</v>
      </c>
      <c r="Q22" s="13" t="str">
        <f t="shared" si="4"/>
        <v/>
      </c>
      <c r="R22" s="19">
        <v>100</v>
      </c>
      <c r="S22" s="19">
        <v>90</v>
      </c>
      <c r="T22" s="13">
        <f t="shared" si="5"/>
        <v>0.9</v>
      </c>
    </row>
    <row r="23" spans="1:20" ht="18.75" thickBot="1">
      <c r="A23" s="6">
        <v>11</v>
      </c>
      <c r="B23" s="4" t="str">
        <f>'Class-8'!B23</f>
        <v>Sub-11</v>
      </c>
      <c r="C23" s="19">
        <v>0</v>
      </c>
      <c r="D23" s="19">
        <v>0</v>
      </c>
      <c r="E23" s="13" t="str">
        <f t="shared" si="0"/>
        <v/>
      </c>
      <c r="F23" s="19">
        <v>0</v>
      </c>
      <c r="G23" s="19">
        <v>0</v>
      </c>
      <c r="H23" s="13" t="str">
        <f t="shared" si="1"/>
        <v/>
      </c>
      <c r="I23" s="19">
        <v>0</v>
      </c>
      <c r="J23" s="19">
        <v>0</v>
      </c>
      <c r="K23" s="13" t="str">
        <f t="shared" si="2"/>
        <v/>
      </c>
      <c r="L23" s="19">
        <v>0</v>
      </c>
      <c r="M23" s="19">
        <v>0</v>
      </c>
      <c r="N23" s="13" t="str">
        <f t="shared" si="3"/>
        <v/>
      </c>
      <c r="O23" s="19">
        <v>0</v>
      </c>
      <c r="P23" s="19">
        <v>0</v>
      </c>
      <c r="Q23" s="13" t="str">
        <f t="shared" si="4"/>
        <v/>
      </c>
      <c r="R23" s="19">
        <v>0</v>
      </c>
      <c r="S23" s="19">
        <v>0</v>
      </c>
      <c r="T23" s="13" t="str">
        <f t="shared" si="5"/>
        <v/>
      </c>
    </row>
    <row r="24" spans="1:20" ht="18.75" thickBot="1">
      <c r="A24" s="6">
        <v>12</v>
      </c>
      <c r="B24" s="4" t="str">
        <f>'Class-8'!B24</f>
        <v>Sub-12</v>
      </c>
      <c r="C24" s="19">
        <v>0</v>
      </c>
      <c r="D24" s="19">
        <v>0</v>
      </c>
      <c r="E24" s="13" t="str">
        <f t="shared" si="0"/>
        <v/>
      </c>
      <c r="F24" s="19">
        <v>0</v>
      </c>
      <c r="G24" s="19">
        <v>0</v>
      </c>
      <c r="H24" s="13" t="str">
        <f t="shared" si="1"/>
        <v/>
      </c>
      <c r="I24" s="19">
        <v>0</v>
      </c>
      <c r="J24" s="19">
        <v>0</v>
      </c>
      <c r="K24" s="13" t="str">
        <f t="shared" si="2"/>
        <v/>
      </c>
      <c r="L24" s="19">
        <v>0</v>
      </c>
      <c r="M24" s="19">
        <v>0</v>
      </c>
      <c r="N24" s="13" t="str">
        <f t="shared" si="3"/>
        <v/>
      </c>
      <c r="O24" s="19">
        <v>0</v>
      </c>
      <c r="P24" s="19">
        <v>0</v>
      </c>
      <c r="Q24" s="13" t="str">
        <f t="shared" si="4"/>
        <v/>
      </c>
      <c r="R24" s="19">
        <v>0</v>
      </c>
      <c r="S24" s="19">
        <v>0</v>
      </c>
      <c r="T24" s="13" t="str">
        <f t="shared" si="5"/>
        <v/>
      </c>
    </row>
    <row r="25" spans="1:20" ht="18.75" thickBot="1">
      <c r="A25" s="6">
        <v>13</v>
      </c>
      <c r="B25" s="4" t="str">
        <f>'Class-8'!B25</f>
        <v>Sub-13</v>
      </c>
      <c r="C25" s="19">
        <v>0</v>
      </c>
      <c r="D25" s="19">
        <v>0</v>
      </c>
      <c r="E25" s="13" t="str">
        <f t="shared" si="0"/>
        <v/>
      </c>
      <c r="F25" s="19">
        <v>0</v>
      </c>
      <c r="G25" s="19">
        <v>0</v>
      </c>
      <c r="H25" s="13" t="str">
        <f t="shared" si="1"/>
        <v/>
      </c>
      <c r="I25" s="19">
        <v>0</v>
      </c>
      <c r="J25" s="19">
        <v>0</v>
      </c>
      <c r="K25" s="13" t="str">
        <f t="shared" si="2"/>
        <v/>
      </c>
      <c r="L25" s="19">
        <v>0</v>
      </c>
      <c r="M25" s="19">
        <v>0</v>
      </c>
      <c r="N25" s="13" t="str">
        <f t="shared" si="3"/>
        <v/>
      </c>
      <c r="O25" s="19">
        <v>0</v>
      </c>
      <c r="P25" s="19">
        <v>0</v>
      </c>
      <c r="Q25" s="13" t="str">
        <f t="shared" si="4"/>
        <v/>
      </c>
      <c r="R25" s="19">
        <v>0</v>
      </c>
      <c r="S25" s="19">
        <v>0</v>
      </c>
      <c r="T25" s="13" t="str">
        <f t="shared" si="5"/>
        <v/>
      </c>
    </row>
    <row r="26" spans="1:20" ht="18.75" thickBot="1">
      <c r="A26" s="6">
        <v>14</v>
      </c>
      <c r="B26" s="4" t="str">
        <f>'Class-8'!B26</f>
        <v>Sub-14</v>
      </c>
      <c r="C26" s="19">
        <v>0</v>
      </c>
      <c r="D26" s="19">
        <v>0</v>
      </c>
      <c r="E26" s="13" t="str">
        <f t="shared" si="0"/>
        <v/>
      </c>
      <c r="F26" s="19">
        <v>0</v>
      </c>
      <c r="G26" s="19">
        <v>0</v>
      </c>
      <c r="H26" s="13" t="str">
        <f t="shared" si="1"/>
        <v/>
      </c>
      <c r="I26" s="19">
        <v>0</v>
      </c>
      <c r="J26" s="19">
        <v>0</v>
      </c>
      <c r="K26" s="13" t="str">
        <f t="shared" si="2"/>
        <v/>
      </c>
      <c r="L26" s="19">
        <v>0</v>
      </c>
      <c r="M26" s="19">
        <v>0</v>
      </c>
      <c r="N26" s="13" t="str">
        <f t="shared" si="3"/>
        <v/>
      </c>
      <c r="O26" s="19">
        <v>0</v>
      </c>
      <c r="P26" s="19">
        <v>0</v>
      </c>
      <c r="Q26" s="13" t="str">
        <f t="shared" si="4"/>
        <v/>
      </c>
      <c r="R26" s="19">
        <v>0</v>
      </c>
      <c r="S26" s="19">
        <v>0</v>
      </c>
      <c r="T26" s="13" t="str">
        <f t="shared" si="5"/>
        <v/>
      </c>
    </row>
    <row r="27" spans="1:20" ht="18.75" thickBot="1">
      <c r="A27" s="6">
        <v>15</v>
      </c>
      <c r="B27" s="4" t="str">
        <f>'Class-8'!B27</f>
        <v>Sub-15</v>
      </c>
      <c r="C27" s="19">
        <v>0</v>
      </c>
      <c r="D27" s="19">
        <v>0</v>
      </c>
      <c r="E27" s="13" t="str">
        <f t="shared" si="0"/>
        <v/>
      </c>
      <c r="F27" s="19">
        <v>0</v>
      </c>
      <c r="G27" s="19">
        <v>0</v>
      </c>
      <c r="H27" s="13" t="str">
        <f t="shared" si="1"/>
        <v/>
      </c>
      <c r="I27" s="19">
        <v>0</v>
      </c>
      <c r="J27" s="19">
        <v>0</v>
      </c>
      <c r="K27" s="13" t="str">
        <f t="shared" si="2"/>
        <v/>
      </c>
      <c r="L27" s="19">
        <v>0</v>
      </c>
      <c r="M27" s="19">
        <v>0</v>
      </c>
      <c r="N27" s="13" t="str">
        <f t="shared" si="3"/>
        <v/>
      </c>
      <c r="O27" s="19">
        <v>0</v>
      </c>
      <c r="P27" s="19">
        <v>0</v>
      </c>
      <c r="Q27" s="13" t="str">
        <f t="shared" si="4"/>
        <v/>
      </c>
      <c r="R27" s="19">
        <v>0</v>
      </c>
      <c r="S27" s="19">
        <v>0</v>
      </c>
      <c r="T27" s="13" t="str">
        <f t="shared" si="5"/>
        <v/>
      </c>
    </row>
    <row r="28" spans="1:20" ht="18.75" thickBot="1">
      <c r="A28" s="65" t="s">
        <v>50</v>
      </c>
      <c r="B28" s="66"/>
      <c r="C28" s="6">
        <f>SUM(C13:C27)</f>
        <v>450</v>
      </c>
      <c r="D28" s="6">
        <f t="shared" ref="D28:S28" si="6">SUM(D13:D27)</f>
        <v>405</v>
      </c>
      <c r="E28" s="14">
        <f>D28/C28</f>
        <v>0.9</v>
      </c>
      <c r="F28" s="6">
        <f t="shared" si="6"/>
        <v>450</v>
      </c>
      <c r="G28" s="6">
        <f t="shared" si="6"/>
        <v>405</v>
      </c>
      <c r="H28" s="14">
        <f>G28/F28</f>
        <v>0.9</v>
      </c>
      <c r="I28" s="6">
        <f t="shared" si="6"/>
        <v>1000</v>
      </c>
      <c r="J28" s="6">
        <f t="shared" si="6"/>
        <v>900</v>
      </c>
      <c r="K28" s="14">
        <f>J28/I28</f>
        <v>0.9</v>
      </c>
      <c r="L28" s="6">
        <f t="shared" si="6"/>
        <v>450</v>
      </c>
      <c r="M28" s="6">
        <f t="shared" si="6"/>
        <v>405</v>
      </c>
      <c r="N28" s="14">
        <f>M28/L28</f>
        <v>0.9</v>
      </c>
      <c r="O28" s="6">
        <f t="shared" si="6"/>
        <v>450</v>
      </c>
      <c r="P28" s="6">
        <f t="shared" si="6"/>
        <v>405</v>
      </c>
      <c r="Q28" s="14">
        <f>P28/O28</f>
        <v>0.9</v>
      </c>
      <c r="R28" s="6">
        <f t="shared" si="6"/>
        <v>1000</v>
      </c>
      <c r="S28" s="6">
        <f t="shared" si="6"/>
        <v>900</v>
      </c>
      <c r="T28" s="14">
        <f>S28/R28</f>
        <v>0.9</v>
      </c>
    </row>
  </sheetData>
  <mergeCells count="25">
    <mergeCell ref="A1:R1"/>
    <mergeCell ref="S1:T2"/>
    <mergeCell ref="A2:R2"/>
    <mergeCell ref="B4:D4"/>
    <mergeCell ref="G4:J4"/>
    <mergeCell ref="M4:N4"/>
    <mergeCell ref="P4:S4"/>
    <mergeCell ref="B5:D5"/>
    <mergeCell ref="G5:J5"/>
    <mergeCell ref="M5:N5"/>
    <mergeCell ref="P5:R5"/>
    <mergeCell ref="B6:D6"/>
    <mergeCell ref="P6:R6"/>
    <mergeCell ref="R11:T11"/>
    <mergeCell ref="A28:B28"/>
    <mergeCell ref="P7:R7"/>
    <mergeCell ref="P8:R8"/>
    <mergeCell ref="P9:R9"/>
    <mergeCell ref="A11:A12"/>
    <mergeCell ref="B11:B12"/>
    <mergeCell ref="C11:E11"/>
    <mergeCell ref="F11:H11"/>
    <mergeCell ref="I11:K11"/>
    <mergeCell ref="L11:N11"/>
    <mergeCell ref="O11:Q11"/>
  </mergeCells>
  <pageMargins left="0.11811023622047245" right="0.11811023622047245" top="0.39370078740157483" bottom="0.39370078740157483" header="0.31496062992125984" footer="0.31496062992125984"/>
  <pageSetup paperSize="5" orientation="landscape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Class-1</vt:lpstr>
      <vt:lpstr>Class-2</vt:lpstr>
      <vt:lpstr>Class-3</vt:lpstr>
      <vt:lpstr>Class-4</vt:lpstr>
      <vt:lpstr>Class-5</vt:lpstr>
      <vt:lpstr>Class-6</vt:lpstr>
      <vt:lpstr>Class-7</vt:lpstr>
      <vt:lpstr>Class-8</vt:lpstr>
      <vt:lpstr>Class-9</vt:lpstr>
      <vt:lpstr>Class-10</vt:lpstr>
      <vt:lpstr>Comprehensive Evaluation 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Fahim, ExcelDataPro</dc:creator>
  <cp:keywords>Student Comprehensive Progress Report;www.exceldatapro.com</cp:keywords>
  <cp:lastModifiedBy>DELL</cp:lastModifiedBy>
  <cp:lastPrinted>2019-09-11T13:55:42Z</cp:lastPrinted>
  <dcterms:created xsi:type="dcterms:W3CDTF">2019-09-10T09:41:06Z</dcterms:created>
  <dcterms:modified xsi:type="dcterms:W3CDTF">2022-04-05T06:20:42Z</dcterms:modified>
</cp:coreProperties>
</file>