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-105" yWindow="-105" windowWidth="20730" windowHeight="11760"/>
  </bookViews>
  <sheets>
    <sheet name="TeamGanttChart" sheetId="1" r:id="rId1"/>
    <sheet name="Copyright-2" sheetId="7" state="hidden" r:id="rId2"/>
  </sheets>
  <definedNames>
    <definedName name="prevWBS" localSheetId="0">TeamGanttChart!#REF!</definedName>
    <definedName name="_xlnm.Print_Area" localSheetId="0">TeamGanttChart!$B$1:$BD$35</definedName>
    <definedName name="_xlnm.Print_Titles" localSheetId="0">TeamGanttChart!$4:$7</definedName>
    <definedName name="Project_Start">#REF!</definedName>
    <definedName name="Scrolling_Increment">#REF!</definedName>
    <definedName name="valuevx">42.314159</definedName>
    <definedName name="vertex42_copyright" hidden="1">"© 2006-2018 Vertex42 LLC"</definedName>
    <definedName name="vertex42_id" hidden="1">"gantt-chart_L.xlsx"</definedName>
    <definedName name="vertex42_title" hidden="1">"Gantt Chart Template"</definedName>
  </definedName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F29"/>
  <c r="F22"/>
  <c r="F8"/>
  <c r="D29"/>
  <c r="D22"/>
  <c r="D15"/>
  <c r="C15"/>
  <c r="C29"/>
  <c r="C22"/>
  <c r="D8"/>
  <c r="C8"/>
  <c r="E29" l="1"/>
  <c r="E22"/>
  <c r="E15"/>
  <c r="E8"/>
  <c r="E28"/>
  <c r="E27"/>
  <c r="E26"/>
  <c r="E25"/>
  <c r="E24"/>
  <c r="E23"/>
  <c r="E34"/>
  <c r="H6" l="1"/>
  <c r="H7" s="1"/>
  <c r="E19" l="1"/>
  <c r="E20"/>
  <c r="E21"/>
  <c r="E30"/>
  <c r="E31"/>
  <c r="E32"/>
  <c r="E33"/>
  <c r="E35"/>
  <c r="E18"/>
  <c r="E9"/>
  <c r="E10"/>
  <c r="E11"/>
  <c r="E12"/>
  <c r="E13"/>
  <c r="E14"/>
  <c r="E16"/>
  <c r="E17"/>
  <c r="I6" l="1"/>
  <c r="H5"/>
  <c r="J6" l="1"/>
  <c r="I7"/>
  <c r="K6" l="1"/>
  <c r="J7"/>
  <c r="L6" l="1"/>
  <c r="K7"/>
  <c r="M6" l="1"/>
  <c r="L7"/>
  <c r="N6" l="1"/>
  <c r="M7"/>
  <c r="O6" l="1"/>
  <c r="N7"/>
  <c r="O7" l="1"/>
  <c r="O5"/>
  <c r="P6"/>
  <c r="P7" l="1"/>
  <c r="Q6"/>
  <c r="R6" l="1"/>
  <c r="Q7"/>
  <c r="R7" l="1"/>
  <c r="S6"/>
  <c r="S7" l="1"/>
  <c r="T6"/>
  <c r="T7" l="1"/>
  <c r="U6"/>
  <c r="U7" l="1"/>
  <c r="V6"/>
  <c r="V7" l="1"/>
  <c r="V5"/>
  <c r="W6"/>
  <c r="W7" l="1"/>
  <c r="X6"/>
  <c r="X7" l="1"/>
  <c r="Y6"/>
  <c r="Y7" l="1"/>
  <c r="Z6"/>
  <c r="Z7" l="1"/>
  <c r="AA6"/>
  <c r="AA7" l="1"/>
  <c r="AB6"/>
  <c r="AB7" l="1"/>
  <c r="AC6"/>
  <c r="AC7" l="1"/>
  <c r="AD6"/>
  <c r="AC5"/>
  <c r="AD7" l="1"/>
  <c r="AE6"/>
  <c r="AE7" l="1"/>
  <c r="AF6"/>
  <c r="AF7" l="1"/>
  <c r="AG6"/>
  <c r="AG7" l="1"/>
  <c r="AH6"/>
  <c r="AH7" l="1"/>
  <c r="AI6"/>
  <c r="AI7" l="1"/>
  <c r="AJ6"/>
  <c r="AJ7" l="1"/>
  <c r="AJ5"/>
  <c r="AK6"/>
  <c r="AK7" l="1"/>
  <c r="AL6"/>
  <c r="AL7" l="1"/>
  <c r="AM6"/>
  <c r="AM7" l="1"/>
  <c r="AN6"/>
  <c r="AN7" l="1"/>
  <c r="AO6"/>
  <c r="AO7" l="1"/>
  <c r="AP6"/>
  <c r="AP7" l="1"/>
  <c r="AQ6"/>
  <c r="AQ7" l="1"/>
  <c r="AR6"/>
  <c r="AQ5"/>
  <c r="AR7" l="1"/>
  <c r="AS6"/>
  <c r="AS7" l="1"/>
  <c r="AT6"/>
  <c r="AT7" l="1"/>
  <c r="AU6"/>
  <c r="AU7" l="1"/>
  <c r="AV6"/>
  <c r="AV7" l="1"/>
  <c r="AW6"/>
  <c r="AW7" l="1"/>
  <c r="AX6"/>
  <c r="AX7" l="1"/>
  <c r="AY6"/>
  <c r="AX5"/>
  <c r="AY7" l="1"/>
  <c r="AZ6"/>
  <c r="AZ7" l="1"/>
  <c r="BA6"/>
  <c r="BA7" l="1"/>
  <c r="BB6"/>
  <c r="BB7" l="1"/>
  <c r="BC6"/>
  <c r="BC7" l="1"/>
  <c r="BD6"/>
  <c r="BE6" l="1"/>
  <c r="BD7"/>
  <c r="BE7" l="1"/>
  <c r="BF6"/>
  <c r="BE5"/>
  <c r="BF7" l="1"/>
  <c r="BG6"/>
  <c r="BG7" l="1"/>
  <c r="BH6"/>
  <c r="BH7" l="1"/>
  <c r="BI6"/>
  <c r="BI7" l="1"/>
  <c r="BJ6"/>
  <c r="BJ7" l="1"/>
  <c r="BK6"/>
  <c r="BK7" l="1"/>
  <c r="BL6"/>
  <c r="BL7" l="1"/>
  <c r="BM6"/>
  <c r="BL5"/>
  <c r="BM7" l="1"/>
  <c r="BN6"/>
  <c r="BN7" l="1"/>
  <c r="BO6"/>
  <c r="BO7" l="1"/>
  <c r="BP6"/>
  <c r="BP7" l="1"/>
  <c r="BQ6"/>
  <c r="BQ7" l="1"/>
  <c r="BR6"/>
  <c r="BR7" l="1"/>
  <c r="BS6"/>
  <c r="BS7" l="1"/>
  <c r="BT6"/>
  <c r="BS5"/>
  <c r="BT7" l="1"/>
  <c r="BU6"/>
  <c r="BU7" l="1"/>
  <c r="BV6"/>
  <c r="BV7" l="1"/>
  <c r="BW6"/>
  <c r="BW7" l="1"/>
  <c r="BX6"/>
  <c r="BX7" l="1"/>
  <c r="BY6"/>
  <c r="BY7" l="1"/>
  <c r="BZ6"/>
  <c r="BZ7" l="1"/>
  <c r="CA6"/>
  <c r="BZ5"/>
  <c r="CA7" l="1"/>
  <c r="CB6"/>
  <c r="CB7" l="1"/>
  <c r="CC6"/>
  <c r="CC7" l="1"/>
  <c r="CD6"/>
  <c r="CD7" l="1"/>
  <c r="CE6"/>
  <c r="CE7" l="1"/>
  <c r="CF6"/>
  <c r="CF7" l="1"/>
  <c r="CG6"/>
  <c r="CG7" l="1"/>
  <c r="CH6"/>
  <c r="CG5"/>
  <c r="CH7" l="1"/>
  <c r="CI6"/>
  <c r="CI7" l="1"/>
  <c r="CJ6"/>
  <c r="CJ7" l="1"/>
  <c r="CK6"/>
  <c r="CK7" l="1"/>
  <c r="CL6"/>
  <c r="CL7" l="1"/>
  <c r="CM6"/>
  <c r="CM7" s="1"/>
</calcChain>
</file>

<file path=xl/sharedStrings.xml><?xml version="1.0" encoding="utf-8"?>
<sst xmlns="http://schemas.openxmlformats.org/spreadsheetml/2006/main" count="75" uniqueCount="29">
  <si>
    <t xml:space="preserve">Project Start Date </t>
  </si>
  <si>
    <t xml:space="preserve">Project Lead </t>
  </si>
  <si>
    <t>DAYS</t>
  </si>
  <si>
    <t>START DATE</t>
  </si>
  <si>
    <t>END DATE</t>
  </si>
  <si>
    <t>TASKS</t>
  </si>
  <si>
    <t>Task 1</t>
  </si>
  <si>
    <t>Task 2</t>
  </si>
  <si>
    <t>Task 3</t>
  </si>
  <si>
    <t>Task 4</t>
  </si>
  <si>
    <t>Task 5</t>
  </si>
  <si>
    <t>Task 6</t>
  </si>
  <si>
    <t>[COMPANY NAME AND LOGO]</t>
  </si>
  <si>
    <t>[PROJECT NAME]</t>
  </si>
  <si>
    <t>[Name]</t>
  </si>
  <si>
    <r>
      <t xml:space="preserve">To enter more rows </t>
    </r>
    <r>
      <rPr>
        <b/>
        <sz val="10"/>
        <color theme="8" tint="-0.499984740745262"/>
        <rFont val="Arial"/>
        <family val="2"/>
      </rPr>
      <t>copy</t>
    </r>
    <r>
      <rPr>
        <sz val="10"/>
        <color theme="8" tint="-0.499984740745262"/>
        <rFont val="Arial"/>
        <family val="2"/>
      </rPr>
      <t xml:space="preserve"> the last one and insert it above.</t>
    </r>
  </si>
  <si>
    <t>[Team 1/Subproject 1]</t>
  </si>
  <si>
    <t>LEAD</t>
  </si>
  <si>
    <t>[Team 2/Subproject 2]</t>
  </si>
  <si>
    <t>[Team 4/Subproject 4]</t>
  </si>
  <si>
    <t>[Team 3/Subproject 3]</t>
  </si>
  <si>
    <t>Enter your Project Start Date, lead &amp; task names, start dates, end dates and the week of the project that you would like to display first.</t>
  </si>
  <si>
    <t>To enter another team copy the team row with tasks rows and enter at the end. Change coloring in conditional formatting as required.</t>
  </si>
  <si>
    <t>PROGRESS</t>
  </si>
  <si>
    <t>Choose Project Week:</t>
  </si>
  <si>
    <t>If more week columns are needed simply copy last week's column section and paste at the end.</t>
  </si>
  <si>
    <t>Colors in the calendar will adjust to the percentage you enter in PROGRESS.</t>
  </si>
  <si>
    <t xml:space="preserve">Need help? Please see this page for information: </t>
  </si>
  <si>
    <t>https://exceltemplate.net/support/</t>
  </si>
</sst>
</file>

<file path=xl/styles.xml><?xml version="1.0" encoding="utf-8"?>
<styleSheet xmlns="http://schemas.openxmlformats.org/spreadsheetml/2006/main">
  <numFmts count="7">
    <numFmt numFmtId="164" formatCode="m/d/yyyy\ \(dddd\)"/>
    <numFmt numFmtId="165" formatCode="d"/>
    <numFmt numFmtId="166" formatCode="ddd\ m/dd/yy"/>
    <numFmt numFmtId="167" formatCode="[$-409]d\-mmm\-yyyy;@"/>
    <numFmt numFmtId="168" formatCode="dd\-mmm\-yyyy\ \(dddd\)"/>
    <numFmt numFmtId="169" formatCode="\(ddd\)\ dd\-mmm\-yyyy"/>
    <numFmt numFmtId="170" formatCode="m/d;@"/>
  </numFmts>
  <fonts count="37">
    <font>
      <sz val="10"/>
      <name val="Arial"/>
    </font>
    <font>
      <sz val="14"/>
      <color indexed="56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8"/>
      <color theme="1" tint="0.34998626667073579"/>
      <name val="Arial"/>
      <family val="2"/>
    </font>
    <font>
      <sz val="9"/>
      <name val="Arial"/>
      <family val="2"/>
    </font>
    <font>
      <sz val="7"/>
      <color indexed="55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0"/>
      <name val="Arial"/>
      <family val="2"/>
    </font>
    <font>
      <u/>
      <sz val="11"/>
      <color indexed="12"/>
      <name val="Arial"/>
      <family val="2"/>
    </font>
    <font>
      <sz val="11"/>
      <color theme="0"/>
      <name val="Calibri"/>
      <family val="2"/>
      <scheme val="minor"/>
    </font>
    <font>
      <b/>
      <sz val="22"/>
      <color theme="1" tint="0.34998626667073579"/>
      <name val="Calibri Light"/>
      <family val="2"/>
      <scheme val="maj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4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 Light"/>
      <family val="1"/>
      <scheme val="major"/>
    </font>
    <font>
      <sz val="8"/>
      <color theme="1"/>
      <name val="Arial"/>
      <family val="2"/>
    </font>
    <font>
      <b/>
      <sz val="11"/>
      <color theme="8" tint="-0.499984740745262"/>
      <name val="Calibri"/>
      <family val="2"/>
      <scheme val="minor"/>
    </font>
    <font>
      <sz val="10"/>
      <color theme="8" tint="-0.499984740745262"/>
      <name val="Arial"/>
      <family val="2"/>
    </font>
    <font>
      <b/>
      <sz val="10"/>
      <color theme="8" tint="-0.499984740745262"/>
      <name val="Arial"/>
      <family val="2"/>
    </font>
    <font>
      <b/>
      <sz val="11"/>
      <color theme="0" tint="-4.9989318521683403E-2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Arial"/>
      <family val="2"/>
    </font>
    <font>
      <u/>
      <sz val="20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rgb="FFD6F4D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dotted">
        <color indexed="22"/>
      </left>
      <right style="dotted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22"/>
      </left>
      <right style="dotted">
        <color indexed="22"/>
      </right>
      <top style="thin">
        <color indexed="22"/>
      </top>
      <bottom style="thin">
        <color indexed="22"/>
      </bottom>
      <diagonal/>
    </border>
    <border>
      <left style="dotted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dashed">
        <color theme="0" tint="-0.24994659260841701"/>
      </left>
      <right style="dashed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6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 applyNumberFormat="0" applyFill="0" applyBorder="0" applyAlignment="0" applyProtection="0"/>
    <xf numFmtId="0" fontId="16" fillId="0" borderId="0"/>
    <xf numFmtId="0" fontId="17" fillId="0" borderId="0" applyNumberFormat="0" applyFill="0" applyProtection="0">
      <alignment vertical="top"/>
    </xf>
    <xf numFmtId="0" fontId="17" fillId="0" borderId="0" applyNumberFormat="0" applyFill="0" applyAlignment="0" applyProtection="0"/>
    <xf numFmtId="0" fontId="14" fillId="3" borderId="0" applyNumberFormat="0" applyBorder="0" applyAlignment="0" applyProtection="0"/>
    <xf numFmtId="0" fontId="16" fillId="0" borderId="0" applyNumberFormat="0" applyFill="0" applyProtection="0">
      <alignment horizontal="right" vertical="center" indent="1"/>
    </xf>
    <xf numFmtId="14" fontId="16" fillId="0" borderId="0" applyFont="0" applyFill="0" applyBorder="0">
      <alignment horizontal="center" vertical="center"/>
    </xf>
    <xf numFmtId="9" fontId="16" fillId="0" borderId="0" applyFont="0" applyFill="0" applyBorder="0" applyProtection="0">
      <alignment horizontal="center" vertical="center"/>
    </xf>
    <xf numFmtId="37" fontId="16" fillId="0" borderId="0" applyFont="0" applyFill="0" applyBorder="0" applyProtection="0">
      <alignment horizontal="center"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4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Protection="1"/>
    <xf numFmtId="0" fontId="0" fillId="0" borderId="0" xfId="0" applyFill="1" applyBorder="1" applyProtection="1"/>
    <xf numFmtId="0" fontId="5" fillId="0" borderId="0" xfId="0" applyNumberFormat="1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0" fillId="2" borderId="0" xfId="0" applyFill="1" applyBorder="1" applyProtection="1"/>
    <xf numFmtId="0" fontId="3" fillId="0" borderId="0" xfId="2" applyAlignment="1" applyProtection="1">
      <alignment horizontal="left"/>
    </xf>
    <xf numFmtId="0" fontId="0" fillId="0" borderId="0" xfId="0" applyProtection="1">
      <protection locked="0"/>
    </xf>
    <xf numFmtId="0" fontId="0" fillId="0" borderId="0" xfId="0" applyFill="1" applyBorder="1" applyProtection="1">
      <protection locked="0"/>
    </xf>
    <xf numFmtId="0" fontId="8" fillId="0" borderId="4" xfId="0" applyFont="1" applyFill="1" applyBorder="1" applyAlignment="1" applyProtection="1">
      <alignment horizontal="left" vertical="center"/>
    </xf>
    <xf numFmtId="9" fontId="8" fillId="0" borderId="4" xfId="0" applyNumberFormat="1" applyFont="1" applyFill="1" applyBorder="1" applyAlignment="1" applyProtection="1">
      <alignment horizontal="left" vertical="center"/>
    </xf>
    <xf numFmtId="0" fontId="12" fillId="0" borderId="0" xfId="0" applyFont="1"/>
    <xf numFmtId="0" fontId="8" fillId="0" borderId="3" xfId="0" applyFont="1" applyFill="1" applyBorder="1" applyAlignment="1" applyProtection="1">
      <alignment horizontal="left" vertical="center" wrapText="1"/>
    </xf>
    <xf numFmtId="0" fontId="19" fillId="0" borderId="0" xfId="0" applyFont="1" applyFill="1" applyAlignment="1" applyProtection="1"/>
    <xf numFmtId="0" fontId="19" fillId="2" borderId="0" xfId="0" applyFont="1" applyFill="1" applyBorder="1" applyProtection="1"/>
    <xf numFmtId="0" fontId="19" fillId="0" borderId="0" xfId="0" applyFont="1" applyFill="1" applyBorder="1" applyProtection="1"/>
    <xf numFmtId="0" fontId="9" fillId="0" borderId="0" xfId="0" applyFont="1" applyFill="1" applyAlignment="1" applyProtection="1">
      <alignment horizontal="right" vertical="center"/>
    </xf>
    <xf numFmtId="0" fontId="7" fillId="0" borderId="0" xfId="0" applyNumberFormat="1" applyFont="1" applyAlignment="1" applyProtection="1">
      <alignment vertical="center"/>
      <protection locked="0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horizontal="left" vertical="center"/>
    </xf>
    <xf numFmtId="0" fontId="4" fillId="0" borderId="0" xfId="2" applyFont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Protection="1"/>
    <xf numFmtId="0" fontId="23" fillId="0" borderId="0" xfId="0" applyFont="1" applyFill="1" applyBorder="1" applyProtection="1"/>
    <xf numFmtId="0" fontId="20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165" fontId="25" fillId="4" borderId="9" xfId="0" applyNumberFormat="1" applyFont="1" applyFill="1" applyBorder="1" applyAlignment="1" applyProtection="1">
      <alignment horizontal="center" vertical="center" shrinkToFit="1"/>
    </xf>
    <xf numFmtId="165" fontId="25" fillId="4" borderId="12" xfId="0" applyNumberFormat="1" applyFont="1" applyFill="1" applyBorder="1" applyAlignment="1" applyProtection="1">
      <alignment horizontal="center" vertical="center" shrinkToFit="1"/>
    </xf>
    <xf numFmtId="165" fontId="25" fillId="4" borderId="10" xfId="0" applyNumberFormat="1" applyFont="1" applyFill="1" applyBorder="1" applyAlignment="1" applyProtection="1">
      <alignment horizontal="center" vertical="center" shrinkToFit="1"/>
    </xf>
    <xf numFmtId="0" fontId="19" fillId="0" borderId="1" xfId="0" applyNumberFormat="1" applyFont="1" applyFill="1" applyBorder="1" applyAlignment="1" applyProtection="1">
      <alignment horizontal="right" vertical="center"/>
      <protection locked="0"/>
    </xf>
    <xf numFmtId="0" fontId="26" fillId="0" borderId="1" xfId="0" applyNumberFormat="1" applyFont="1" applyFill="1" applyBorder="1" applyAlignment="1" applyProtection="1">
      <alignment horizontal="left" vertical="center"/>
      <protection locked="0"/>
    </xf>
    <xf numFmtId="0" fontId="27" fillId="0" borderId="0" xfId="0" applyFont="1" applyProtection="1"/>
    <xf numFmtId="169" fontId="10" fillId="0" borderId="3" xfId="0" applyNumberFormat="1" applyFont="1" applyBorder="1" applyAlignment="1" applyProtection="1">
      <alignment horizontal="center" vertical="center"/>
    </xf>
    <xf numFmtId="170" fontId="0" fillId="0" borderId="0" xfId="0" applyNumberFormat="1" applyProtection="1"/>
    <xf numFmtId="0" fontId="29" fillId="5" borderId="13" xfId="0" applyFont="1" applyFill="1" applyBorder="1" applyAlignment="1" applyProtection="1">
      <alignment horizontal="left" vertical="center"/>
    </xf>
    <xf numFmtId="0" fontId="29" fillId="5" borderId="0" xfId="0" applyFont="1" applyFill="1" applyBorder="1" applyAlignment="1" applyProtection="1">
      <alignment vertical="center"/>
    </xf>
    <xf numFmtId="0" fontId="29" fillId="6" borderId="13" xfId="0" applyFont="1" applyFill="1" applyBorder="1" applyAlignment="1" applyProtection="1">
      <alignment horizontal="left" vertical="center"/>
    </xf>
    <xf numFmtId="0" fontId="29" fillId="7" borderId="13" xfId="0" applyFont="1" applyFill="1" applyBorder="1" applyAlignment="1" applyProtection="1">
      <alignment horizontal="left" vertical="center"/>
    </xf>
    <xf numFmtId="0" fontId="29" fillId="8" borderId="13" xfId="0" applyFont="1" applyFill="1" applyBorder="1" applyAlignment="1" applyProtection="1">
      <alignment horizontal="left" vertical="center"/>
    </xf>
    <xf numFmtId="169" fontId="29" fillId="8" borderId="3" xfId="0" applyNumberFormat="1" applyFont="1" applyFill="1" applyBorder="1" applyAlignment="1" applyProtection="1">
      <alignment horizontal="left" vertical="center"/>
    </xf>
    <xf numFmtId="169" fontId="29" fillId="7" borderId="3" xfId="0" applyNumberFormat="1" applyFont="1" applyFill="1" applyBorder="1" applyAlignment="1" applyProtection="1">
      <alignment horizontal="left" vertical="center"/>
    </xf>
    <xf numFmtId="169" fontId="29" fillId="6" borderId="3" xfId="0" applyNumberFormat="1" applyFont="1" applyFill="1" applyBorder="1" applyAlignment="1" applyProtection="1">
      <alignment horizontal="left" vertical="center"/>
    </xf>
    <xf numFmtId="0" fontId="8" fillId="0" borderId="15" xfId="0" applyFont="1" applyFill="1" applyBorder="1" applyAlignment="1" applyProtection="1">
      <alignment horizontal="left" vertical="center"/>
    </xf>
    <xf numFmtId="0" fontId="8" fillId="0" borderId="3" xfId="0" applyFont="1" applyFill="1" applyBorder="1" applyAlignment="1" applyProtection="1">
      <alignment horizontal="left" vertical="center"/>
    </xf>
    <xf numFmtId="0" fontId="8" fillId="0" borderId="14" xfId="0" applyFont="1" applyFill="1" applyBorder="1" applyAlignment="1" applyProtection="1">
      <alignment horizontal="left" vertical="center"/>
    </xf>
    <xf numFmtId="0" fontId="27" fillId="0" borderId="0" xfId="0" applyFont="1" applyAlignment="1" applyProtection="1">
      <alignment vertical="top"/>
    </xf>
    <xf numFmtId="0" fontId="18" fillId="9" borderId="3" xfId="0" applyFont="1" applyFill="1" applyBorder="1" applyAlignment="1" applyProtection="1">
      <alignment horizontal="center" vertical="center"/>
    </xf>
    <xf numFmtId="166" fontId="18" fillId="9" borderId="3" xfId="0" applyNumberFormat="1" applyFont="1" applyFill="1" applyBorder="1" applyAlignment="1" applyProtection="1">
      <alignment horizontal="center" vertical="center"/>
    </xf>
    <xf numFmtId="1" fontId="18" fillId="9" borderId="3" xfId="1" applyNumberFormat="1" applyFont="1" applyFill="1" applyBorder="1" applyAlignment="1" applyProtection="1">
      <alignment horizontal="center" vertical="center"/>
    </xf>
    <xf numFmtId="9" fontId="18" fillId="9" borderId="3" xfId="1" applyFont="1" applyFill="1" applyBorder="1" applyAlignment="1" applyProtection="1">
      <alignment horizontal="center" vertical="center"/>
    </xf>
    <xf numFmtId="1" fontId="21" fillId="9" borderId="3" xfId="0" applyNumberFormat="1" applyFont="1" applyFill="1" applyBorder="1" applyAlignment="1" applyProtection="1">
      <alignment horizontal="center" vertical="center"/>
    </xf>
    <xf numFmtId="0" fontId="20" fillId="9" borderId="7" xfId="0" applyFont="1" applyFill="1" applyBorder="1" applyAlignment="1" applyProtection="1">
      <alignment horizontal="center" vertical="center"/>
    </xf>
    <xf numFmtId="169" fontId="10" fillId="10" borderId="3" xfId="0" applyNumberFormat="1" applyFont="1" applyFill="1" applyBorder="1" applyAlignment="1" applyProtection="1">
      <alignment horizontal="left" vertical="center"/>
    </xf>
    <xf numFmtId="169" fontId="10" fillId="10" borderId="3" xfId="0" applyNumberFormat="1" applyFont="1" applyFill="1" applyBorder="1" applyAlignment="1" applyProtection="1">
      <alignment horizontal="center" vertical="center"/>
    </xf>
    <xf numFmtId="1" fontId="10" fillId="10" borderId="13" xfId="0" applyNumberFormat="1" applyFont="1" applyFill="1" applyBorder="1" applyAlignment="1" applyProtection="1">
      <alignment horizontal="center" vertical="center"/>
    </xf>
    <xf numFmtId="9" fontId="10" fillId="10" borderId="3" xfId="1" applyFont="1" applyFill="1" applyBorder="1" applyAlignment="1" applyProtection="1">
      <alignment horizontal="center" vertical="center"/>
    </xf>
    <xf numFmtId="9" fontId="10" fillId="4" borderId="3" xfId="1" applyFont="1" applyFill="1" applyBorder="1" applyAlignment="1" applyProtection="1">
      <alignment horizontal="center" vertical="center"/>
    </xf>
    <xf numFmtId="169" fontId="30" fillId="5" borderId="13" xfId="0" applyNumberFormat="1" applyFont="1" applyFill="1" applyBorder="1" applyAlignment="1" applyProtection="1">
      <alignment horizontal="center" vertical="center"/>
    </xf>
    <xf numFmtId="1" fontId="30" fillId="5" borderId="13" xfId="0" applyNumberFormat="1" applyFont="1" applyFill="1" applyBorder="1" applyAlignment="1" applyProtection="1">
      <alignment horizontal="center" vertical="center"/>
    </xf>
    <xf numFmtId="9" fontId="30" fillId="5" borderId="13" xfId="1" applyFont="1" applyFill="1" applyBorder="1" applyAlignment="1" applyProtection="1">
      <alignment horizontal="center" vertical="center"/>
    </xf>
    <xf numFmtId="169" fontId="30" fillId="8" borderId="3" xfId="0" applyNumberFormat="1" applyFont="1" applyFill="1" applyBorder="1" applyAlignment="1" applyProtection="1">
      <alignment horizontal="center" vertical="center"/>
    </xf>
    <xf numFmtId="1" fontId="30" fillId="8" borderId="13" xfId="0" applyNumberFormat="1" applyFont="1" applyFill="1" applyBorder="1" applyAlignment="1" applyProtection="1">
      <alignment horizontal="center" vertical="center"/>
    </xf>
    <xf numFmtId="9" fontId="30" fillId="8" borderId="3" xfId="1" applyFont="1" applyFill="1" applyBorder="1" applyAlignment="1" applyProtection="1">
      <alignment horizontal="center" vertical="center"/>
    </xf>
    <xf numFmtId="169" fontId="30" fillId="7" borderId="3" xfId="0" applyNumberFormat="1" applyFont="1" applyFill="1" applyBorder="1" applyAlignment="1" applyProtection="1">
      <alignment horizontal="center" vertical="center"/>
    </xf>
    <xf numFmtId="1" fontId="30" fillId="7" borderId="13" xfId="0" applyNumberFormat="1" applyFont="1" applyFill="1" applyBorder="1" applyAlignment="1" applyProtection="1">
      <alignment horizontal="center" vertical="center"/>
    </xf>
    <xf numFmtId="9" fontId="30" fillId="7" borderId="3" xfId="1" applyFont="1" applyFill="1" applyBorder="1" applyAlignment="1" applyProtection="1">
      <alignment horizontal="center" vertical="center"/>
    </xf>
    <xf numFmtId="169" fontId="30" fillId="6" borderId="3" xfId="0" applyNumberFormat="1" applyFont="1" applyFill="1" applyBorder="1" applyAlignment="1" applyProtection="1">
      <alignment horizontal="center" vertical="center"/>
    </xf>
    <xf numFmtId="1" fontId="30" fillId="6" borderId="13" xfId="0" applyNumberFormat="1" applyFont="1" applyFill="1" applyBorder="1" applyAlignment="1" applyProtection="1">
      <alignment horizontal="center" vertical="center"/>
    </xf>
    <xf numFmtId="9" fontId="30" fillId="6" borderId="3" xfId="1" applyFont="1" applyFill="1" applyBorder="1" applyAlignment="1" applyProtection="1">
      <alignment horizontal="center" vertical="center"/>
    </xf>
    <xf numFmtId="1" fontId="11" fillId="11" borderId="11" xfId="0" applyNumberFormat="1" applyFont="1" applyFill="1" applyBorder="1" applyAlignment="1" applyProtection="1">
      <alignment horizontal="center" vertical="center"/>
    </xf>
    <xf numFmtId="1" fontId="11" fillId="11" borderId="14" xfId="0" applyNumberFormat="1" applyFont="1" applyFill="1" applyBorder="1" applyAlignment="1" applyProtection="1">
      <alignment horizontal="center" vertical="center"/>
    </xf>
    <xf numFmtId="0" fontId="32" fillId="0" borderId="0" xfId="14" applyFont="1"/>
    <xf numFmtId="0" fontId="33" fillId="0" borderId="0" xfId="14" applyFont="1"/>
    <xf numFmtId="0" fontId="35" fillId="0" borderId="0" xfId="15" applyFont="1"/>
    <xf numFmtId="0" fontId="31" fillId="0" borderId="0" xfId="14"/>
    <xf numFmtId="0" fontId="32" fillId="0" borderId="0" xfId="14" applyFont="1" applyAlignment="1"/>
    <xf numFmtId="0" fontId="36" fillId="0" borderId="0" xfId="15" applyFont="1" applyAlignment="1"/>
    <xf numFmtId="167" fontId="18" fillId="9" borderId="5" xfId="0" applyNumberFormat="1" applyFont="1" applyFill="1" applyBorder="1" applyAlignment="1" applyProtection="1">
      <alignment horizontal="left" vertical="center"/>
    </xf>
    <xf numFmtId="167" fontId="18" fillId="9" borderId="1" xfId="0" applyNumberFormat="1" applyFont="1" applyFill="1" applyBorder="1" applyAlignment="1" applyProtection="1">
      <alignment horizontal="left" vertical="center"/>
    </xf>
    <xf numFmtId="167" fontId="18" fillId="9" borderId="6" xfId="0" applyNumberFormat="1" applyFont="1" applyFill="1" applyBorder="1" applyAlignment="1" applyProtection="1">
      <alignment horizontal="left" vertical="center"/>
    </xf>
    <xf numFmtId="0" fontId="27" fillId="0" borderId="0" xfId="0" applyFont="1" applyAlignment="1" applyProtection="1">
      <alignment horizontal="left" wrapText="1"/>
    </xf>
    <xf numFmtId="0" fontId="27" fillId="0" borderId="0" xfId="2" applyFont="1" applyAlignment="1" applyProtection="1">
      <alignment horizontal="left" wrapText="1"/>
    </xf>
    <xf numFmtId="0" fontId="27" fillId="0" borderId="0" xfId="0" applyFont="1" applyAlignment="1" applyProtection="1">
      <alignment horizontal="left" vertical="center" wrapText="1"/>
    </xf>
    <xf numFmtId="168" fontId="19" fillId="0" borderId="2" xfId="0" applyNumberFormat="1" applyFont="1" applyFill="1" applyBorder="1" applyAlignment="1" applyProtection="1">
      <alignment horizontal="left" vertical="center" shrinkToFit="1"/>
      <protection locked="0"/>
    </xf>
    <xf numFmtId="164" fontId="19" fillId="0" borderId="2" xfId="0" applyNumberFormat="1" applyFont="1" applyFill="1" applyBorder="1" applyAlignment="1" applyProtection="1">
      <alignment horizontal="left" vertical="center" shrinkToFit="1"/>
      <protection locked="0"/>
    </xf>
    <xf numFmtId="0" fontId="32" fillId="0" borderId="0" xfId="14" applyFont="1" applyAlignment="1">
      <alignment horizontal="left"/>
    </xf>
    <xf numFmtId="0" fontId="36" fillId="0" borderId="0" xfId="15" applyFont="1" applyAlignment="1">
      <alignment horizontal="left"/>
    </xf>
  </cellXfs>
  <cellStyles count="16">
    <cellStyle name="Accent3 2" xfId="8"/>
    <cellStyle name="Comma [0] 2" xfId="12"/>
    <cellStyle name="Date" xfId="10"/>
    <cellStyle name="Heading 1 2" xfId="7"/>
    <cellStyle name="Heading 2 2" xfId="6"/>
    <cellStyle name="Heading 3 2" xfId="9"/>
    <cellStyle name="Hyperlink" xfId="2" builtinId="8"/>
    <cellStyle name="Hyperlink 2" xfId="13"/>
    <cellStyle name="Hyperlink 3" xfId="15"/>
    <cellStyle name="Normal" xfId="0" builtinId="0"/>
    <cellStyle name="Normal 2" xfId="5"/>
    <cellStyle name="Normal 3" xfId="14"/>
    <cellStyle name="Percent" xfId="1" builtinId="5"/>
    <cellStyle name="Percent 2" xfId="11"/>
    <cellStyle name="Title 2" xfId="4"/>
    <cellStyle name="zHiddenText" xfId="3"/>
  </cellStyles>
  <dxfs count="13">
    <dxf>
      <fill>
        <patternFill>
          <bgColor theme="5" tint="0.7999816888943144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CCCCFF"/>
        </patternFill>
      </fill>
    </dxf>
    <dxf>
      <fill>
        <patternFill>
          <bgColor rgb="FF7030A0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0.59996337778862885"/>
        </patternFill>
      </fill>
    </dxf>
    <dxf>
      <font>
        <color rgb="FFC00000"/>
      </font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0"/>
        </patternFill>
      </fill>
    </dxf>
    <dxf>
      <fill>
        <patternFill patternType="none">
          <fgColor indexed="64"/>
          <bgColor auto="1"/>
        </patternFill>
      </fill>
      <border>
        <top style="thin">
          <color theme="6" tint="0.39994506668294322"/>
        </top>
        <bottom style="thin">
          <color theme="6" tint="0.39994506668294322"/>
        </bottom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3" tint="-0.24994659260841701"/>
      </font>
      <border diagonalUp="0" diagonalDown="0">
        <left/>
        <right style="thin">
          <color theme="6" tint="0.39994506668294322"/>
        </right>
        <top/>
        <bottom/>
        <vertical/>
        <horizontal/>
      </border>
    </dxf>
  </dxfs>
  <tableStyles count="1" defaultTableStyle="TableStyleMedium2" defaultPivotStyle="PivotStyleLight16">
    <tableStyle name="Gantt Table Style" pivot="0" count="3">
      <tableStyleElement type="wholeTable" dxfId="12"/>
      <tableStyleElement type="headerRow" dxfId="11"/>
      <tableStyleElement type="firstRowStripe" dxfId="10"/>
    </tableStyle>
  </tableStyles>
  <colors>
    <mruColors>
      <color rgb="FFCCCCFF"/>
      <color rgb="FF9999FF"/>
      <color rgb="FF660066"/>
      <color rgb="FFE7F1F9"/>
      <color rgb="FFF2F7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28785</xdr:rowOff>
    </xdr:from>
    <xdr:to>
      <xdr:col>11</xdr:col>
      <xdr:colOff>476250</xdr:colOff>
      <xdr:row>37</xdr:row>
      <xdr:rowOff>66658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28785"/>
          <a:ext cx="9864090" cy="7368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8" tint="0.59999389629810485"/>
    <pageSetUpPr fitToPage="1"/>
  </sheetPr>
  <dimension ref="A1:CM39"/>
  <sheetViews>
    <sheetView showGridLines="0" tabSelected="1" workbookViewId="0">
      <pane xSplit="7" ySplit="7" topLeftCell="AW44" activePane="bottomRight" state="frozen"/>
      <selection pane="topRight" activeCell="G1" sqref="G1"/>
      <selection pane="bottomLeft" activeCell="A8" sqref="A8"/>
      <selection pane="bottomRight"/>
    </sheetView>
  </sheetViews>
  <sheetFormatPr defaultColWidth="9.140625" defaultRowHeight="12.75"/>
  <cols>
    <col min="1" max="1" width="10.85546875" style="3" customWidth="1"/>
    <col min="2" max="2" width="20.140625" style="2" customWidth="1"/>
    <col min="3" max="4" width="15.28515625" style="2" customWidth="1"/>
    <col min="5" max="5" width="6" style="2" customWidth="1"/>
    <col min="6" max="6" width="13" style="2" customWidth="1"/>
    <col min="7" max="7" width="2.7109375" style="2" customWidth="1"/>
    <col min="8" max="8" width="2.5703125" style="2" customWidth="1"/>
    <col min="9" max="91" width="2.42578125" style="2" customWidth="1"/>
    <col min="92" max="16384" width="9.140625" style="3"/>
  </cols>
  <sheetData>
    <row r="1" spans="1:91" ht="30" customHeight="1">
      <c r="A1" s="22" t="s">
        <v>13</v>
      </c>
      <c r="C1" s="1"/>
      <c r="D1" s="1"/>
      <c r="E1" s="1"/>
      <c r="H1" s="83" t="s">
        <v>21</v>
      </c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</row>
    <row r="2" spans="1:91" ht="18" customHeight="1">
      <c r="A2" s="18" t="s">
        <v>12</v>
      </c>
      <c r="C2" s="4"/>
      <c r="D2" s="5"/>
      <c r="E2" s="5"/>
      <c r="F2" s="34"/>
      <c r="G2" s="6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82" t="s">
        <v>25</v>
      </c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</row>
    <row r="3" spans="1:91" ht="12.75" customHeight="1">
      <c r="H3" s="32" t="s">
        <v>26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</row>
    <row r="4" spans="1:91" ht="17.25" customHeight="1">
      <c r="B4" s="17" t="s">
        <v>1</v>
      </c>
      <c r="C4" s="85" t="s">
        <v>14</v>
      </c>
      <c r="D4" s="85"/>
      <c r="E4" s="14"/>
      <c r="F4" s="14"/>
      <c r="G4" s="15"/>
      <c r="H4" s="12"/>
      <c r="I4"/>
      <c r="J4"/>
      <c r="K4"/>
      <c r="L4"/>
      <c r="M4"/>
      <c r="N4"/>
      <c r="O4" s="12"/>
      <c r="P4"/>
      <c r="Q4"/>
      <c r="R4"/>
      <c r="S4" s="12"/>
      <c r="T4"/>
      <c r="U4"/>
      <c r="V4" s="12"/>
      <c r="W4"/>
      <c r="X4"/>
      <c r="Y4"/>
      <c r="Z4" s="12"/>
      <c r="AA4"/>
      <c r="AB4"/>
      <c r="AC4" s="12"/>
      <c r="AD4"/>
      <c r="AE4"/>
      <c r="AF4"/>
      <c r="AG4" s="12"/>
      <c r="AH4"/>
      <c r="AI4"/>
      <c r="AJ4" s="12"/>
      <c r="AK4"/>
      <c r="AL4"/>
      <c r="AM4"/>
      <c r="AN4" s="12"/>
      <c r="AO4"/>
      <c r="AP4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</row>
    <row r="5" spans="1:91" ht="17.25" customHeight="1">
      <c r="B5" s="17" t="s">
        <v>0</v>
      </c>
      <c r="C5" s="84">
        <v>44364</v>
      </c>
      <c r="D5" s="84"/>
      <c r="E5" s="16"/>
      <c r="F5" s="30" t="s">
        <v>24</v>
      </c>
      <c r="G5" s="31">
        <v>1</v>
      </c>
      <c r="H5" s="78">
        <f>H6</f>
        <v>44361</v>
      </c>
      <c r="I5" s="79"/>
      <c r="J5" s="79"/>
      <c r="K5" s="79"/>
      <c r="L5" s="79"/>
      <c r="M5" s="79"/>
      <c r="N5" s="80"/>
      <c r="O5" s="78">
        <f>O6</f>
        <v>44368</v>
      </c>
      <c r="P5" s="79"/>
      <c r="Q5" s="79"/>
      <c r="R5" s="79"/>
      <c r="S5" s="79"/>
      <c r="T5" s="79"/>
      <c r="U5" s="80"/>
      <c r="V5" s="78">
        <f>V6</f>
        <v>44375</v>
      </c>
      <c r="W5" s="79"/>
      <c r="X5" s="79"/>
      <c r="Y5" s="79"/>
      <c r="Z5" s="79"/>
      <c r="AA5" s="79"/>
      <c r="AB5" s="80"/>
      <c r="AC5" s="78">
        <f>AC6</f>
        <v>44382</v>
      </c>
      <c r="AD5" s="79"/>
      <c r="AE5" s="79"/>
      <c r="AF5" s="79"/>
      <c r="AG5" s="79"/>
      <c r="AH5" s="79"/>
      <c r="AI5" s="80"/>
      <c r="AJ5" s="78">
        <f>AJ6</f>
        <v>44389</v>
      </c>
      <c r="AK5" s="79"/>
      <c r="AL5" s="79"/>
      <c r="AM5" s="79"/>
      <c r="AN5" s="79"/>
      <c r="AO5" s="79"/>
      <c r="AP5" s="80"/>
      <c r="AQ5" s="78">
        <f>AQ6</f>
        <v>44396</v>
      </c>
      <c r="AR5" s="79"/>
      <c r="AS5" s="79"/>
      <c r="AT5" s="79"/>
      <c r="AU5" s="79"/>
      <c r="AV5" s="79"/>
      <c r="AW5" s="80"/>
      <c r="AX5" s="78">
        <f>AX6</f>
        <v>44403</v>
      </c>
      <c r="AY5" s="79"/>
      <c r="AZ5" s="79"/>
      <c r="BA5" s="79"/>
      <c r="BB5" s="79"/>
      <c r="BC5" s="79"/>
      <c r="BD5" s="80"/>
      <c r="BE5" s="78">
        <f>BE6</f>
        <v>44410</v>
      </c>
      <c r="BF5" s="79"/>
      <c r="BG5" s="79"/>
      <c r="BH5" s="79"/>
      <c r="BI5" s="79"/>
      <c r="BJ5" s="79"/>
      <c r="BK5" s="80"/>
      <c r="BL5" s="78">
        <f>BL6</f>
        <v>44417</v>
      </c>
      <c r="BM5" s="79"/>
      <c r="BN5" s="79"/>
      <c r="BO5" s="79"/>
      <c r="BP5" s="79"/>
      <c r="BQ5" s="79"/>
      <c r="BR5" s="80"/>
      <c r="BS5" s="78">
        <f>BS6</f>
        <v>44424</v>
      </c>
      <c r="BT5" s="79"/>
      <c r="BU5" s="79"/>
      <c r="BV5" s="79"/>
      <c r="BW5" s="79"/>
      <c r="BX5" s="79"/>
      <c r="BY5" s="80"/>
      <c r="BZ5" s="78">
        <f>BZ6</f>
        <v>44431</v>
      </c>
      <c r="CA5" s="79"/>
      <c r="CB5" s="79"/>
      <c r="CC5" s="79"/>
      <c r="CD5" s="79"/>
      <c r="CE5" s="79"/>
      <c r="CF5" s="80"/>
      <c r="CG5" s="78">
        <f>CG6</f>
        <v>44438</v>
      </c>
      <c r="CH5" s="79"/>
      <c r="CI5" s="79"/>
      <c r="CJ5" s="79"/>
      <c r="CK5" s="79"/>
      <c r="CL5" s="79"/>
      <c r="CM5" s="80"/>
    </row>
    <row r="6" spans="1:91" s="24" customFormat="1">
      <c r="B6" s="23"/>
      <c r="C6" s="23"/>
      <c r="D6" s="23"/>
      <c r="E6" s="23"/>
      <c r="F6" s="23"/>
      <c r="G6" s="23"/>
      <c r="H6" s="27">
        <f>C5-WEEKDAY(C5,2)+1+7*(G5-1)</f>
        <v>44361</v>
      </c>
      <c r="I6" s="28">
        <f t="shared" ref="I6:U6" si="0">H6+1</f>
        <v>44362</v>
      </c>
      <c r="J6" s="28">
        <f t="shared" si="0"/>
        <v>44363</v>
      </c>
      <c r="K6" s="28">
        <f t="shared" si="0"/>
        <v>44364</v>
      </c>
      <c r="L6" s="28">
        <f t="shared" si="0"/>
        <v>44365</v>
      </c>
      <c r="M6" s="28">
        <f t="shared" si="0"/>
        <v>44366</v>
      </c>
      <c r="N6" s="29">
        <f t="shared" si="0"/>
        <v>44367</v>
      </c>
      <c r="O6" s="27">
        <f t="shared" si="0"/>
        <v>44368</v>
      </c>
      <c r="P6" s="28">
        <f t="shared" si="0"/>
        <v>44369</v>
      </c>
      <c r="Q6" s="28">
        <f t="shared" si="0"/>
        <v>44370</v>
      </c>
      <c r="R6" s="28">
        <f t="shared" si="0"/>
        <v>44371</v>
      </c>
      <c r="S6" s="28">
        <f t="shared" si="0"/>
        <v>44372</v>
      </c>
      <c r="T6" s="28">
        <f t="shared" si="0"/>
        <v>44373</v>
      </c>
      <c r="U6" s="29">
        <f t="shared" si="0"/>
        <v>44374</v>
      </c>
      <c r="V6" s="27">
        <f t="shared" ref="V6" si="1">U6+1</f>
        <v>44375</v>
      </c>
      <c r="W6" s="28">
        <f t="shared" ref="W6" si="2">V6+1</f>
        <v>44376</v>
      </c>
      <c r="X6" s="28">
        <f t="shared" ref="X6" si="3">W6+1</f>
        <v>44377</v>
      </c>
      <c r="Y6" s="28">
        <f t="shared" ref="Y6" si="4">X6+1</f>
        <v>44378</v>
      </c>
      <c r="Z6" s="28">
        <f t="shared" ref="Z6" si="5">Y6+1</f>
        <v>44379</v>
      </c>
      <c r="AA6" s="28">
        <f t="shared" ref="AA6" si="6">Z6+1</f>
        <v>44380</v>
      </c>
      <c r="AB6" s="29">
        <f t="shared" ref="AB6" si="7">AA6+1</f>
        <v>44381</v>
      </c>
      <c r="AC6" s="27">
        <f t="shared" ref="AC6" si="8">AB6+1</f>
        <v>44382</v>
      </c>
      <c r="AD6" s="28">
        <f t="shared" ref="AD6" si="9">AC6+1</f>
        <v>44383</v>
      </c>
      <c r="AE6" s="28">
        <f t="shared" ref="AE6" si="10">AD6+1</f>
        <v>44384</v>
      </c>
      <c r="AF6" s="28">
        <f t="shared" ref="AF6" si="11">AE6+1</f>
        <v>44385</v>
      </c>
      <c r="AG6" s="28">
        <f t="shared" ref="AG6" si="12">AF6+1</f>
        <v>44386</v>
      </c>
      <c r="AH6" s="28">
        <f t="shared" ref="AH6" si="13">AG6+1</f>
        <v>44387</v>
      </c>
      <c r="AI6" s="29">
        <f t="shared" ref="AI6" si="14">AH6+1</f>
        <v>44388</v>
      </c>
      <c r="AJ6" s="27">
        <f t="shared" ref="AJ6" si="15">AI6+1</f>
        <v>44389</v>
      </c>
      <c r="AK6" s="28">
        <f t="shared" ref="AK6" si="16">AJ6+1</f>
        <v>44390</v>
      </c>
      <c r="AL6" s="28">
        <f t="shared" ref="AL6" si="17">AK6+1</f>
        <v>44391</v>
      </c>
      <c r="AM6" s="28">
        <f t="shared" ref="AM6" si="18">AL6+1</f>
        <v>44392</v>
      </c>
      <c r="AN6" s="28">
        <f t="shared" ref="AN6" si="19">AM6+1</f>
        <v>44393</v>
      </c>
      <c r="AO6" s="28">
        <f t="shared" ref="AO6" si="20">AN6+1</f>
        <v>44394</v>
      </c>
      <c r="AP6" s="29">
        <f t="shared" ref="AP6" si="21">AO6+1</f>
        <v>44395</v>
      </c>
      <c r="AQ6" s="27">
        <f t="shared" ref="AQ6" si="22">AP6+1</f>
        <v>44396</v>
      </c>
      <c r="AR6" s="28">
        <f t="shared" ref="AR6" si="23">AQ6+1</f>
        <v>44397</v>
      </c>
      <c r="AS6" s="28">
        <f t="shared" ref="AS6" si="24">AR6+1</f>
        <v>44398</v>
      </c>
      <c r="AT6" s="28">
        <f t="shared" ref="AT6" si="25">AS6+1</f>
        <v>44399</v>
      </c>
      <c r="AU6" s="28">
        <f t="shared" ref="AU6" si="26">AT6+1</f>
        <v>44400</v>
      </c>
      <c r="AV6" s="28">
        <f t="shared" ref="AV6" si="27">AU6+1</f>
        <v>44401</v>
      </c>
      <c r="AW6" s="29">
        <f t="shared" ref="AW6" si="28">AV6+1</f>
        <v>44402</v>
      </c>
      <c r="AX6" s="27">
        <f t="shared" ref="AX6" si="29">AW6+1</f>
        <v>44403</v>
      </c>
      <c r="AY6" s="28">
        <f t="shared" ref="AY6" si="30">AX6+1</f>
        <v>44404</v>
      </c>
      <c r="AZ6" s="28">
        <f t="shared" ref="AZ6" si="31">AY6+1</f>
        <v>44405</v>
      </c>
      <c r="BA6" s="28">
        <f t="shared" ref="BA6" si="32">AZ6+1</f>
        <v>44406</v>
      </c>
      <c r="BB6" s="28">
        <f t="shared" ref="BB6" si="33">BA6+1</f>
        <v>44407</v>
      </c>
      <c r="BC6" s="28">
        <f t="shared" ref="BC6" si="34">BB6+1</f>
        <v>44408</v>
      </c>
      <c r="BD6" s="29">
        <f t="shared" ref="BD6" si="35">BC6+1</f>
        <v>44409</v>
      </c>
      <c r="BE6" s="27">
        <f t="shared" ref="BE6" si="36">BD6+1</f>
        <v>44410</v>
      </c>
      <c r="BF6" s="28">
        <f t="shared" ref="BF6" si="37">BE6+1</f>
        <v>44411</v>
      </c>
      <c r="BG6" s="28">
        <f t="shared" ref="BG6" si="38">BF6+1</f>
        <v>44412</v>
      </c>
      <c r="BH6" s="28">
        <f t="shared" ref="BH6" si="39">BG6+1</f>
        <v>44413</v>
      </c>
      <c r="BI6" s="28">
        <f t="shared" ref="BI6" si="40">BH6+1</f>
        <v>44414</v>
      </c>
      <c r="BJ6" s="28">
        <f t="shared" ref="BJ6" si="41">BI6+1</f>
        <v>44415</v>
      </c>
      <c r="BK6" s="29">
        <f t="shared" ref="BK6" si="42">BJ6+1</f>
        <v>44416</v>
      </c>
      <c r="BL6" s="27">
        <f t="shared" ref="BL6" si="43">BK6+1</f>
        <v>44417</v>
      </c>
      <c r="BM6" s="28">
        <f t="shared" ref="BM6" si="44">BL6+1</f>
        <v>44418</v>
      </c>
      <c r="BN6" s="28">
        <f t="shared" ref="BN6" si="45">BM6+1</f>
        <v>44419</v>
      </c>
      <c r="BO6" s="28">
        <f t="shared" ref="BO6" si="46">BN6+1</f>
        <v>44420</v>
      </c>
      <c r="BP6" s="28">
        <f t="shared" ref="BP6" si="47">BO6+1</f>
        <v>44421</v>
      </c>
      <c r="BQ6" s="28">
        <f t="shared" ref="BQ6" si="48">BP6+1</f>
        <v>44422</v>
      </c>
      <c r="BR6" s="29">
        <f t="shared" ref="BR6" si="49">BQ6+1</f>
        <v>44423</v>
      </c>
      <c r="BS6" s="27">
        <f t="shared" ref="BS6" si="50">BR6+1</f>
        <v>44424</v>
      </c>
      <c r="BT6" s="28">
        <f t="shared" ref="BT6" si="51">BS6+1</f>
        <v>44425</v>
      </c>
      <c r="BU6" s="28">
        <f t="shared" ref="BU6" si="52">BT6+1</f>
        <v>44426</v>
      </c>
      <c r="BV6" s="28">
        <f t="shared" ref="BV6" si="53">BU6+1</f>
        <v>44427</v>
      </c>
      <c r="BW6" s="28">
        <f t="shared" ref="BW6" si="54">BV6+1</f>
        <v>44428</v>
      </c>
      <c r="BX6" s="28">
        <f t="shared" ref="BX6" si="55">BW6+1</f>
        <v>44429</v>
      </c>
      <c r="BY6" s="29">
        <f t="shared" ref="BY6" si="56">BX6+1</f>
        <v>44430</v>
      </c>
      <c r="BZ6" s="27">
        <f t="shared" ref="BZ6" si="57">BY6+1</f>
        <v>44431</v>
      </c>
      <c r="CA6" s="28">
        <f t="shared" ref="CA6" si="58">BZ6+1</f>
        <v>44432</v>
      </c>
      <c r="CB6" s="28">
        <f t="shared" ref="CB6" si="59">CA6+1</f>
        <v>44433</v>
      </c>
      <c r="CC6" s="28">
        <f t="shared" ref="CC6" si="60">CB6+1</f>
        <v>44434</v>
      </c>
      <c r="CD6" s="28">
        <f t="shared" ref="CD6" si="61">CC6+1</f>
        <v>44435</v>
      </c>
      <c r="CE6" s="28">
        <f t="shared" ref="CE6" si="62">CD6+1</f>
        <v>44436</v>
      </c>
      <c r="CF6" s="29">
        <f t="shared" ref="CF6" si="63">CE6+1</f>
        <v>44437</v>
      </c>
      <c r="CG6" s="27">
        <f t="shared" ref="CG6" si="64">CF6+1</f>
        <v>44438</v>
      </c>
      <c r="CH6" s="28">
        <f t="shared" ref="CH6" si="65">CG6+1</f>
        <v>44439</v>
      </c>
      <c r="CI6" s="28">
        <f t="shared" ref="CI6" si="66">CH6+1</f>
        <v>44440</v>
      </c>
      <c r="CJ6" s="28">
        <f t="shared" ref="CJ6" si="67">CI6+1</f>
        <v>44441</v>
      </c>
      <c r="CK6" s="28">
        <f t="shared" ref="CK6" si="68">CJ6+1</f>
        <v>44442</v>
      </c>
      <c r="CL6" s="28">
        <f t="shared" ref="CL6" si="69">CK6+1</f>
        <v>44443</v>
      </c>
      <c r="CM6" s="29">
        <f t="shared" ref="CM6" si="70">CL6+1</f>
        <v>44444</v>
      </c>
    </row>
    <row r="7" spans="1:91" s="25" customFormat="1" ht="18.75">
      <c r="A7" s="47" t="s">
        <v>17</v>
      </c>
      <c r="B7" s="47" t="s">
        <v>5</v>
      </c>
      <c r="C7" s="48" t="s">
        <v>3</v>
      </c>
      <c r="D7" s="48" t="s">
        <v>4</v>
      </c>
      <c r="E7" s="49" t="s">
        <v>2</v>
      </c>
      <c r="F7" s="50" t="s">
        <v>23</v>
      </c>
      <c r="G7" s="51"/>
      <c r="H7" s="52" t="str">
        <f>CHOOSE(WEEKDAY(H6,2),"M","T","W","T","F","S","S")</f>
        <v>M</v>
      </c>
      <c r="I7" s="52" t="str">
        <f t="shared" ref="I7:Y7" si="71">CHOOSE(WEEKDAY(I6,2),"M","T","W","T","F","S","S")</f>
        <v>T</v>
      </c>
      <c r="J7" s="52" t="str">
        <f t="shared" si="71"/>
        <v>W</v>
      </c>
      <c r="K7" s="52" t="str">
        <f t="shared" si="71"/>
        <v>T</v>
      </c>
      <c r="L7" s="52" t="str">
        <f t="shared" si="71"/>
        <v>F</v>
      </c>
      <c r="M7" s="52" t="str">
        <f t="shared" si="71"/>
        <v>S</v>
      </c>
      <c r="N7" s="52" t="str">
        <f t="shared" si="71"/>
        <v>S</v>
      </c>
      <c r="O7" s="52" t="str">
        <f t="shared" si="71"/>
        <v>M</v>
      </c>
      <c r="P7" s="52" t="str">
        <f t="shared" si="71"/>
        <v>T</v>
      </c>
      <c r="Q7" s="52" t="str">
        <f t="shared" si="71"/>
        <v>W</v>
      </c>
      <c r="R7" s="52" t="str">
        <f t="shared" si="71"/>
        <v>T</v>
      </c>
      <c r="S7" s="52" t="str">
        <f t="shared" si="71"/>
        <v>F</v>
      </c>
      <c r="T7" s="52" t="str">
        <f t="shared" si="71"/>
        <v>S</v>
      </c>
      <c r="U7" s="52" t="str">
        <f t="shared" si="71"/>
        <v>S</v>
      </c>
      <c r="V7" s="52" t="str">
        <f t="shared" si="71"/>
        <v>M</v>
      </c>
      <c r="W7" s="52" t="str">
        <f t="shared" si="71"/>
        <v>T</v>
      </c>
      <c r="X7" s="52" t="str">
        <f t="shared" si="71"/>
        <v>W</v>
      </c>
      <c r="Y7" s="52" t="str">
        <f t="shared" si="71"/>
        <v>T</v>
      </c>
      <c r="Z7" s="52" t="str">
        <f t="shared" ref="Z7" si="72">CHOOSE(WEEKDAY(Z6,2),"M","T","W","T","F","S","S")</f>
        <v>F</v>
      </c>
      <c r="AA7" s="52" t="str">
        <f t="shared" ref="AA7" si="73">CHOOSE(WEEKDAY(AA6,2),"M","T","W","T","F","S","S")</f>
        <v>S</v>
      </c>
      <c r="AB7" s="52" t="str">
        <f t="shared" ref="AB7" si="74">CHOOSE(WEEKDAY(AB6,2),"M","T","W","T","F","S","S")</f>
        <v>S</v>
      </c>
      <c r="AC7" s="52" t="str">
        <f t="shared" ref="AC7" si="75">CHOOSE(WEEKDAY(AC6,2),"M","T","W","T","F","S","S")</f>
        <v>M</v>
      </c>
      <c r="AD7" s="52" t="str">
        <f t="shared" ref="AD7" si="76">CHOOSE(WEEKDAY(AD6,2),"M","T","W","T","F","S","S")</f>
        <v>T</v>
      </c>
      <c r="AE7" s="52" t="str">
        <f t="shared" ref="AE7" si="77">CHOOSE(WEEKDAY(AE6,2),"M","T","W","T","F","S","S")</f>
        <v>W</v>
      </c>
      <c r="AF7" s="52" t="str">
        <f t="shared" ref="AF7" si="78">CHOOSE(WEEKDAY(AF6,2),"M","T","W","T","F","S","S")</f>
        <v>T</v>
      </c>
      <c r="AG7" s="52" t="str">
        <f t="shared" ref="AG7" si="79">CHOOSE(WEEKDAY(AG6,2),"M","T","W","T","F","S","S")</f>
        <v>F</v>
      </c>
      <c r="AH7" s="52" t="str">
        <f t="shared" ref="AH7" si="80">CHOOSE(WEEKDAY(AH6,2),"M","T","W","T","F","S","S")</f>
        <v>S</v>
      </c>
      <c r="AI7" s="52" t="str">
        <f t="shared" ref="AI7" si="81">CHOOSE(WEEKDAY(AI6,2),"M","T","W","T","F","S","S")</f>
        <v>S</v>
      </c>
      <c r="AJ7" s="52" t="str">
        <f t="shared" ref="AJ7" si="82">CHOOSE(WEEKDAY(AJ6,2),"M","T","W","T","F","S","S")</f>
        <v>M</v>
      </c>
      <c r="AK7" s="52" t="str">
        <f t="shared" ref="AK7" si="83">CHOOSE(WEEKDAY(AK6,2),"M","T","W","T","F","S","S")</f>
        <v>T</v>
      </c>
      <c r="AL7" s="52" t="str">
        <f t="shared" ref="AL7" si="84">CHOOSE(WEEKDAY(AL6,2),"M","T","W","T","F","S","S")</f>
        <v>W</v>
      </c>
      <c r="AM7" s="52" t="str">
        <f t="shared" ref="AM7" si="85">CHOOSE(WEEKDAY(AM6,2),"M","T","W","T","F","S","S")</f>
        <v>T</v>
      </c>
      <c r="AN7" s="52" t="str">
        <f t="shared" ref="AN7" si="86">CHOOSE(WEEKDAY(AN6,2),"M","T","W","T","F","S","S")</f>
        <v>F</v>
      </c>
      <c r="AO7" s="52" t="str">
        <f t="shared" ref="AO7" si="87">CHOOSE(WEEKDAY(AO6,2),"M","T","W","T","F","S","S")</f>
        <v>S</v>
      </c>
      <c r="AP7" s="52" t="str">
        <f t="shared" ref="AP7" si="88">CHOOSE(WEEKDAY(AP6,2),"M","T","W","T","F","S","S")</f>
        <v>S</v>
      </c>
      <c r="AQ7" s="52" t="str">
        <f t="shared" ref="AQ7" si="89">CHOOSE(WEEKDAY(AQ6,2),"M","T","W","T","F","S","S")</f>
        <v>M</v>
      </c>
      <c r="AR7" s="52" t="str">
        <f t="shared" ref="AR7" si="90">CHOOSE(WEEKDAY(AR6,2),"M","T","W","T","F","S","S")</f>
        <v>T</v>
      </c>
      <c r="AS7" s="52" t="str">
        <f t="shared" ref="AS7" si="91">CHOOSE(WEEKDAY(AS6,2),"M","T","W","T","F","S","S")</f>
        <v>W</v>
      </c>
      <c r="AT7" s="52" t="str">
        <f t="shared" ref="AT7" si="92">CHOOSE(WEEKDAY(AT6,2),"M","T","W","T","F","S","S")</f>
        <v>T</v>
      </c>
      <c r="AU7" s="52" t="str">
        <f t="shared" ref="AU7" si="93">CHOOSE(WEEKDAY(AU6,2),"M","T","W","T","F","S","S")</f>
        <v>F</v>
      </c>
      <c r="AV7" s="52" t="str">
        <f t="shared" ref="AV7" si="94">CHOOSE(WEEKDAY(AV6,2),"M","T","W","T","F","S","S")</f>
        <v>S</v>
      </c>
      <c r="AW7" s="52" t="str">
        <f t="shared" ref="AW7" si="95">CHOOSE(WEEKDAY(AW6,2),"M","T","W","T","F","S","S")</f>
        <v>S</v>
      </c>
      <c r="AX7" s="52" t="str">
        <f t="shared" ref="AX7" si="96">CHOOSE(WEEKDAY(AX6,2),"M","T","W","T","F","S","S")</f>
        <v>M</v>
      </c>
      <c r="AY7" s="52" t="str">
        <f t="shared" ref="AY7" si="97">CHOOSE(WEEKDAY(AY6,2),"M","T","W","T","F","S","S")</f>
        <v>T</v>
      </c>
      <c r="AZ7" s="52" t="str">
        <f t="shared" ref="AZ7" si="98">CHOOSE(WEEKDAY(AZ6,2),"M","T","W","T","F","S","S")</f>
        <v>W</v>
      </c>
      <c r="BA7" s="52" t="str">
        <f t="shared" ref="BA7" si="99">CHOOSE(WEEKDAY(BA6,2),"M","T","W","T","F","S","S")</f>
        <v>T</v>
      </c>
      <c r="BB7" s="52" t="str">
        <f t="shared" ref="BB7" si="100">CHOOSE(WEEKDAY(BB6,2),"M","T","W","T","F","S","S")</f>
        <v>F</v>
      </c>
      <c r="BC7" s="52" t="str">
        <f t="shared" ref="BC7" si="101">CHOOSE(WEEKDAY(BC6,2),"M","T","W","T","F","S","S")</f>
        <v>S</v>
      </c>
      <c r="BD7" s="52" t="str">
        <f t="shared" ref="BD7" si="102">CHOOSE(WEEKDAY(BD6,2),"M","T","W","T","F","S","S")</f>
        <v>S</v>
      </c>
      <c r="BE7" s="52" t="str">
        <f t="shared" ref="BE7" si="103">CHOOSE(WEEKDAY(BE6,2),"M","T","W","T","F","S","S")</f>
        <v>M</v>
      </c>
      <c r="BF7" s="52" t="str">
        <f t="shared" ref="BF7" si="104">CHOOSE(WEEKDAY(BF6,2),"M","T","W","T","F","S","S")</f>
        <v>T</v>
      </c>
      <c r="BG7" s="52" t="str">
        <f t="shared" ref="BG7" si="105">CHOOSE(WEEKDAY(BG6,2),"M","T","W","T","F","S","S")</f>
        <v>W</v>
      </c>
      <c r="BH7" s="52" t="str">
        <f t="shared" ref="BH7" si="106">CHOOSE(WEEKDAY(BH6,2),"M","T","W","T","F","S","S")</f>
        <v>T</v>
      </c>
      <c r="BI7" s="52" t="str">
        <f t="shared" ref="BI7" si="107">CHOOSE(WEEKDAY(BI6,2),"M","T","W","T","F","S","S")</f>
        <v>F</v>
      </c>
      <c r="BJ7" s="52" t="str">
        <f t="shared" ref="BJ7" si="108">CHOOSE(WEEKDAY(BJ6,2),"M","T","W","T","F","S","S")</f>
        <v>S</v>
      </c>
      <c r="BK7" s="52" t="str">
        <f t="shared" ref="BK7" si="109">CHOOSE(WEEKDAY(BK6,2),"M","T","W","T","F","S","S")</f>
        <v>S</v>
      </c>
      <c r="BL7" s="52" t="str">
        <f t="shared" ref="BL7" si="110">CHOOSE(WEEKDAY(BL6,2),"M","T","W","T","F","S","S")</f>
        <v>M</v>
      </c>
      <c r="BM7" s="52" t="str">
        <f t="shared" ref="BM7" si="111">CHOOSE(WEEKDAY(BM6,2),"M","T","W","T","F","S","S")</f>
        <v>T</v>
      </c>
      <c r="BN7" s="52" t="str">
        <f t="shared" ref="BN7" si="112">CHOOSE(WEEKDAY(BN6,2),"M","T","W","T","F","S","S")</f>
        <v>W</v>
      </c>
      <c r="BO7" s="52" t="str">
        <f t="shared" ref="BO7" si="113">CHOOSE(WEEKDAY(BO6,2),"M","T","W","T","F","S","S")</f>
        <v>T</v>
      </c>
      <c r="BP7" s="52" t="str">
        <f t="shared" ref="BP7" si="114">CHOOSE(WEEKDAY(BP6,2),"M","T","W","T","F","S","S")</f>
        <v>F</v>
      </c>
      <c r="BQ7" s="52" t="str">
        <f t="shared" ref="BQ7" si="115">CHOOSE(WEEKDAY(BQ6,2),"M","T","W","T","F","S","S")</f>
        <v>S</v>
      </c>
      <c r="BR7" s="52" t="str">
        <f t="shared" ref="BR7" si="116">CHOOSE(WEEKDAY(BR6,2),"M","T","W","T","F","S","S")</f>
        <v>S</v>
      </c>
      <c r="BS7" s="52" t="str">
        <f t="shared" ref="BS7" si="117">CHOOSE(WEEKDAY(BS6,2),"M","T","W","T","F","S","S")</f>
        <v>M</v>
      </c>
      <c r="BT7" s="52" t="str">
        <f t="shared" ref="BT7" si="118">CHOOSE(WEEKDAY(BT6,2),"M","T","W","T","F","S","S")</f>
        <v>T</v>
      </c>
      <c r="BU7" s="52" t="str">
        <f t="shared" ref="BU7" si="119">CHOOSE(WEEKDAY(BU6,2),"M","T","W","T","F","S","S")</f>
        <v>W</v>
      </c>
      <c r="BV7" s="52" t="str">
        <f t="shared" ref="BV7" si="120">CHOOSE(WEEKDAY(BV6,2),"M","T","W","T","F","S","S")</f>
        <v>T</v>
      </c>
      <c r="BW7" s="52" t="str">
        <f t="shared" ref="BW7" si="121">CHOOSE(WEEKDAY(BW6,2),"M","T","W","T","F","S","S")</f>
        <v>F</v>
      </c>
      <c r="BX7" s="52" t="str">
        <f t="shared" ref="BX7" si="122">CHOOSE(WEEKDAY(BX6,2),"M","T","W","T","F","S","S")</f>
        <v>S</v>
      </c>
      <c r="BY7" s="52" t="str">
        <f t="shared" ref="BY7" si="123">CHOOSE(WEEKDAY(BY6,2),"M","T","W","T","F","S","S")</f>
        <v>S</v>
      </c>
      <c r="BZ7" s="52" t="str">
        <f t="shared" ref="BZ7" si="124">CHOOSE(WEEKDAY(BZ6,2),"M","T","W","T","F","S","S")</f>
        <v>M</v>
      </c>
      <c r="CA7" s="52" t="str">
        <f t="shared" ref="CA7" si="125">CHOOSE(WEEKDAY(CA6,2),"M","T","W","T","F","S","S")</f>
        <v>T</v>
      </c>
      <c r="CB7" s="52" t="str">
        <f t="shared" ref="CB7" si="126">CHOOSE(WEEKDAY(CB6,2),"M","T","W","T","F","S","S")</f>
        <v>W</v>
      </c>
      <c r="CC7" s="52" t="str">
        <f t="shared" ref="CC7" si="127">CHOOSE(WEEKDAY(CC6,2),"M","T","W","T","F","S","S")</f>
        <v>T</v>
      </c>
      <c r="CD7" s="52" t="str">
        <f t="shared" ref="CD7" si="128">CHOOSE(WEEKDAY(CD6,2),"M","T","W","T","F","S","S")</f>
        <v>F</v>
      </c>
      <c r="CE7" s="52" t="str">
        <f t="shared" ref="CE7" si="129">CHOOSE(WEEKDAY(CE6,2),"M","T","W","T","F","S","S")</f>
        <v>S</v>
      </c>
      <c r="CF7" s="52" t="str">
        <f t="shared" ref="CF7" si="130">CHOOSE(WEEKDAY(CF6,2),"M","T","W","T","F","S","S")</f>
        <v>S</v>
      </c>
      <c r="CG7" s="52" t="str">
        <f t="shared" ref="CG7" si="131">CHOOSE(WEEKDAY(CG6,2),"M","T","W","T","F","S","S")</f>
        <v>M</v>
      </c>
      <c r="CH7" s="52" t="str">
        <f t="shared" ref="CH7" si="132">CHOOSE(WEEKDAY(CH6,2),"M","T","W","T","F","S","S")</f>
        <v>T</v>
      </c>
      <c r="CI7" s="52" t="str">
        <f t="shared" ref="CI7" si="133">CHOOSE(WEEKDAY(CI6,2),"M","T","W","T","F","S","S")</f>
        <v>W</v>
      </c>
      <c r="CJ7" s="52" t="str">
        <f t="shared" ref="CJ7" si="134">CHOOSE(WEEKDAY(CJ6,2),"M","T","W","T","F","S","S")</f>
        <v>T</v>
      </c>
      <c r="CK7" s="52" t="str">
        <f t="shared" ref="CK7" si="135">CHOOSE(WEEKDAY(CK6,2),"M","T","W","T","F","S","S")</f>
        <v>F</v>
      </c>
      <c r="CL7" s="52" t="str">
        <f t="shared" ref="CL7" si="136">CHOOSE(WEEKDAY(CL6,2),"M","T","W","T","F","S","S")</f>
        <v>S</v>
      </c>
      <c r="CM7" s="52" t="str">
        <f t="shared" ref="CM7" si="137">CHOOSE(WEEKDAY(CM6,2),"M","T","W","T","F","S","S")</f>
        <v>S</v>
      </c>
    </row>
    <row r="8" spans="1:91" s="26" customFormat="1" ht="18.75">
      <c r="A8" s="36" t="s">
        <v>14</v>
      </c>
      <c r="B8" s="35" t="s">
        <v>16</v>
      </c>
      <c r="C8" s="58">
        <f>MIN(C9:C14)</f>
        <v>44364</v>
      </c>
      <c r="D8" s="58">
        <f>MAX(D9:D14)</f>
        <v>44395</v>
      </c>
      <c r="E8" s="59">
        <f t="shared" ref="E8:E17" si="138">IF(OR(C8="",D8=""),"-",D8-C8+1)</f>
        <v>32</v>
      </c>
      <c r="F8" s="60">
        <f>AVERAGE(F9:F14)</f>
        <v>0.46666666666666673</v>
      </c>
      <c r="G8" s="70"/>
      <c r="H8" s="43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5"/>
    </row>
    <row r="9" spans="1:91" s="26" customFormat="1" ht="18.75">
      <c r="A9" s="53" t="s">
        <v>14</v>
      </c>
      <c r="B9" s="13" t="s">
        <v>6</v>
      </c>
      <c r="C9" s="54">
        <v>44368</v>
      </c>
      <c r="D9" s="33">
        <v>44371</v>
      </c>
      <c r="E9" s="55">
        <f t="shared" si="138"/>
        <v>4</v>
      </c>
      <c r="F9" s="56">
        <v>0.75</v>
      </c>
      <c r="G9" s="71"/>
      <c r="H9" s="19"/>
      <c r="I9" s="10"/>
      <c r="J9" s="10"/>
      <c r="K9" s="10"/>
      <c r="L9" s="10"/>
      <c r="M9" s="10"/>
      <c r="N9" s="20"/>
      <c r="O9" s="19"/>
      <c r="P9" s="10"/>
      <c r="Q9" s="10"/>
      <c r="R9" s="10"/>
      <c r="S9" s="10"/>
      <c r="T9" s="10"/>
      <c r="U9" s="20"/>
      <c r="V9" s="19"/>
      <c r="W9" s="10"/>
      <c r="X9" s="10"/>
      <c r="Y9" s="10"/>
      <c r="Z9" s="10"/>
      <c r="AA9" s="10"/>
      <c r="AB9" s="20"/>
      <c r="AC9" s="19"/>
      <c r="AD9" s="10"/>
      <c r="AE9" s="10"/>
      <c r="AF9" s="10"/>
      <c r="AG9" s="10"/>
      <c r="AH9" s="10"/>
      <c r="AI9" s="20"/>
      <c r="AJ9" s="19"/>
      <c r="AK9" s="10"/>
      <c r="AL9" s="10"/>
      <c r="AM9" s="10"/>
      <c r="AN9" s="10"/>
      <c r="AO9" s="10"/>
      <c r="AP9" s="20"/>
      <c r="AQ9" s="19"/>
      <c r="AR9" s="10"/>
      <c r="AS9" s="10"/>
      <c r="AT9" s="10"/>
      <c r="AU9" s="10"/>
      <c r="AV9" s="10"/>
      <c r="AW9" s="20"/>
      <c r="AX9" s="19"/>
      <c r="AY9" s="10"/>
      <c r="AZ9" s="10"/>
      <c r="BA9" s="10"/>
      <c r="BB9" s="10"/>
      <c r="BC9" s="10"/>
      <c r="BD9" s="20"/>
      <c r="BE9" s="19"/>
      <c r="BF9" s="10"/>
      <c r="BG9" s="10"/>
      <c r="BH9" s="10"/>
      <c r="BI9" s="10"/>
      <c r="BJ9" s="10"/>
      <c r="BK9" s="20"/>
      <c r="BL9" s="19"/>
      <c r="BM9" s="10"/>
      <c r="BN9" s="10"/>
      <c r="BO9" s="10"/>
      <c r="BP9" s="10"/>
      <c r="BQ9" s="10"/>
      <c r="BR9" s="20"/>
      <c r="BS9" s="19"/>
      <c r="BT9" s="10"/>
      <c r="BU9" s="10"/>
      <c r="BV9" s="10"/>
      <c r="BW9" s="10"/>
      <c r="BX9" s="10"/>
      <c r="BY9" s="20"/>
      <c r="BZ9" s="19"/>
      <c r="CA9" s="10"/>
      <c r="CB9" s="10"/>
      <c r="CC9" s="10"/>
      <c r="CD9" s="10"/>
      <c r="CE9" s="10"/>
      <c r="CF9" s="20"/>
      <c r="CG9" s="19"/>
      <c r="CH9" s="10"/>
      <c r="CI9" s="10"/>
      <c r="CJ9" s="10"/>
      <c r="CK9" s="10"/>
      <c r="CL9" s="10"/>
      <c r="CM9" s="20"/>
    </row>
    <row r="10" spans="1:91" s="26" customFormat="1" ht="18.75">
      <c r="A10" s="53" t="s">
        <v>14</v>
      </c>
      <c r="B10" s="13" t="s">
        <v>7</v>
      </c>
      <c r="C10" s="54">
        <v>44364</v>
      </c>
      <c r="D10" s="33">
        <v>44372</v>
      </c>
      <c r="E10" s="55">
        <f t="shared" si="138"/>
        <v>9</v>
      </c>
      <c r="F10" s="56">
        <v>1</v>
      </c>
      <c r="G10" s="71"/>
      <c r="H10" s="19"/>
      <c r="I10" s="10"/>
      <c r="J10" s="11"/>
      <c r="K10" s="10"/>
      <c r="L10" s="10"/>
      <c r="M10" s="10"/>
      <c r="N10" s="20"/>
      <c r="O10" s="19"/>
      <c r="P10" s="10"/>
      <c r="Q10" s="10"/>
      <c r="R10" s="10"/>
      <c r="S10" s="10"/>
      <c r="T10" s="10"/>
      <c r="U10" s="20"/>
      <c r="V10" s="19"/>
      <c r="W10" s="10"/>
      <c r="X10" s="10"/>
      <c r="Y10" s="10"/>
      <c r="Z10" s="10"/>
      <c r="AA10" s="10"/>
      <c r="AB10" s="20"/>
      <c r="AC10" s="19"/>
      <c r="AD10" s="10"/>
      <c r="AE10" s="10"/>
      <c r="AF10" s="10"/>
      <c r="AG10" s="10"/>
      <c r="AH10" s="10"/>
      <c r="AI10" s="20"/>
      <c r="AJ10" s="19"/>
      <c r="AK10" s="10"/>
      <c r="AL10" s="10"/>
      <c r="AM10" s="10"/>
      <c r="AN10" s="10"/>
      <c r="AO10" s="10"/>
      <c r="AP10" s="20"/>
      <c r="AQ10" s="19"/>
      <c r="AR10" s="10"/>
      <c r="AS10" s="10"/>
      <c r="AT10" s="10"/>
      <c r="AU10" s="10"/>
      <c r="AV10" s="10"/>
      <c r="AW10" s="20"/>
      <c r="AX10" s="19"/>
      <c r="AY10" s="10"/>
      <c r="AZ10" s="10"/>
      <c r="BA10" s="10"/>
      <c r="BB10" s="10"/>
      <c r="BC10" s="10"/>
      <c r="BD10" s="20"/>
      <c r="BE10" s="19"/>
      <c r="BF10" s="10"/>
      <c r="BG10" s="10"/>
      <c r="BH10" s="10"/>
      <c r="BI10" s="10"/>
      <c r="BJ10" s="10"/>
      <c r="BK10" s="20"/>
      <c r="BL10" s="19"/>
      <c r="BM10" s="10"/>
      <c r="BN10" s="10"/>
      <c r="BO10" s="10"/>
      <c r="BP10" s="10"/>
      <c r="BQ10" s="10"/>
      <c r="BR10" s="20"/>
      <c r="BS10" s="19"/>
      <c r="BT10" s="10"/>
      <c r="BU10" s="10"/>
      <c r="BV10" s="10"/>
      <c r="BW10" s="10"/>
      <c r="BX10" s="10"/>
      <c r="BY10" s="20"/>
      <c r="BZ10" s="19"/>
      <c r="CA10" s="10"/>
      <c r="CB10" s="10"/>
      <c r="CC10" s="10"/>
      <c r="CD10" s="10"/>
      <c r="CE10" s="10"/>
      <c r="CF10" s="20"/>
      <c r="CG10" s="19"/>
      <c r="CH10" s="10"/>
      <c r="CI10" s="10"/>
      <c r="CJ10" s="10"/>
      <c r="CK10" s="10"/>
      <c r="CL10" s="10"/>
      <c r="CM10" s="20"/>
    </row>
    <row r="11" spans="1:91" s="26" customFormat="1" ht="18.75">
      <c r="A11" s="53" t="s">
        <v>14</v>
      </c>
      <c r="B11" s="13" t="s">
        <v>8</v>
      </c>
      <c r="C11" s="54">
        <v>44371</v>
      </c>
      <c r="D11" s="33">
        <v>44377</v>
      </c>
      <c r="E11" s="55">
        <f t="shared" si="138"/>
        <v>7</v>
      </c>
      <c r="F11" s="56">
        <v>0.2</v>
      </c>
      <c r="G11" s="71"/>
      <c r="H11" s="19"/>
      <c r="I11" s="10"/>
      <c r="J11" s="10"/>
      <c r="K11" s="10"/>
      <c r="L11" s="10"/>
      <c r="M11" s="10"/>
      <c r="N11" s="20"/>
      <c r="O11" s="19"/>
      <c r="P11" s="10"/>
      <c r="Q11" s="10"/>
      <c r="R11" s="10"/>
      <c r="S11" s="10"/>
      <c r="T11" s="10"/>
      <c r="U11" s="20"/>
      <c r="V11" s="19"/>
      <c r="W11" s="10"/>
      <c r="X11" s="10"/>
      <c r="Y11" s="10"/>
      <c r="Z11" s="10"/>
      <c r="AA11" s="10"/>
      <c r="AB11" s="20"/>
      <c r="AC11" s="19"/>
      <c r="AD11" s="10"/>
      <c r="AE11" s="10"/>
      <c r="AF11" s="10"/>
      <c r="AG11" s="10"/>
      <c r="AH11" s="10"/>
      <c r="AI11" s="20"/>
      <c r="AJ11" s="19"/>
      <c r="AK11" s="10"/>
      <c r="AL11" s="10"/>
      <c r="AM11" s="10"/>
      <c r="AN11" s="10"/>
      <c r="AO11" s="10"/>
      <c r="AP11" s="20"/>
      <c r="AQ11" s="19"/>
      <c r="AR11" s="10"/>
      <c r="AS11" s="10"/>
      <c r="AT11" s="10"/>
      <c r="AU11" s="10"/>
      <c r="AV11" s="10"/>
      <c r="AW11" s="20"/>
      <c r="AX11" s="19"/>
      <c r="AY11" s="10"/>
      <c r="AZ11" s="10"/>
      <c r="BA11" s="10"/>
      <c r="BB11" s="10"/>
      <c r="BC11" s="10"/>
      <c r="BD11" s="20"/>
      <c r="BE11" s="19"/>
      <c r="BF11" s="10"/>
      <c r="BG11" s="10"/>
      <c r="BH11" s="10"/>
      <c r="BI11" s="10"/>
      <c r="BJ11" s="10"/>
      <c r="BK11" s="20"/>
      <c r="BL11" s="19"/>
      <c r="BM11" s="10"/>
      <c r="BN11" s="10"/>
      <c r="BO11" s="10"/>
      <c r="BP11" s="10"/>
      <c r="BQ11" s="10"/>
      <c r="BR11" s="20"/>
      <c r="BS11" s="19"/>
      <c r="BT11" s="10"/>
      <c r="BU11" s="10"/>
      <c r="BV11" s="10"/>
      <c r="BW11" s="10"/>
      <c r="BX11" s="10"/>
      <c r="BY11" s="20"/>
      <c r="BZ11" s="19"/>
      <c r="CA11" s="10"/>
      <c r="CB11" s="10"/>
      <c r="CC11" s="10"/>
      <c r="CD11" s="10"/>
      <c r="CE11" s="10"/>
      <c r="CF11" s="20"/>
      <c r="CG11" s="19"/>
      <c r="CH11" s="10"/>
      <c r="CI11" s="10"/>
      <c r="CJ11" s="10"/>
      <c r="CK11" s="10"/>
      <c r="CL11" s="10"/>
      <c r="CM11" s="20"/>
    </row>
    <row r="12" spans="1:91" s="26" customFormat="1" ht="18.75">
      <c r="A12" s="53" t="s">
        <v>14</v>
      </c>
      <c r="B12" s="13" t="s">
        <v>9</v>
      </c>
      <c r="C12" s="54">
        <v>44377</v>
      </c>
      <c r="D12" s="33">
        <v>44395</v>
      </c>
      <c r="E12" s="55">
        <f t="shared" si="138"/>
        <v>19</v>
      </c>
      <c r="F12" s="56">
        <v>0</v>
      </c>
      <c r="G12" s="71"/>
      <c r="H12" s="19"/>
      <c r="I12" s="10"/>
      <c r="J12" s="10"/>
      <c r="K12" s="10"/>
      <c r="L12" s="10"/>
      <c r="M12" s="10"/>
      <c r="N12" s="20"/>
      <c r="O12" s="19"/>
      <c r="P12" s="10"/>
      <c r="Q12" s="10"/>
      <c r="R12" s="10"/>
      <c r="S12" s="10"/>
      <c r="T12" s="10"/>
      <c r="U12" s="20"/>
      <c r="V12" s="19"/>
      <c r="W12" s="10"/>
      <c r="X12" s="10"/>
      <c r="Y12" s="10"/>
      <c r="Z12" s="10"/>
      <c r="AA12" s="10"/>
      <c r="AB12" s="20"/>
      <c r="AC12" s="19"/>
      <c r="AD12" s="10"/>
      <c r="AE12" s="10"/>
      <c r="AF12" s="10"/>
      <c r="AG12" s="10"/>
      <c r="AH12" s="10"/>
      <c r="AI12" s="20"/>
      <c r="AJ12" s="19"/>
      <c r="AK12" s="10"/>
      <c r="AL12" s="10"/>
      <c r="AM12" s="10"/>
      <c r="AN12" s="10"/>
      <c r="AO12" s="10"/>
      <c r="AP12" s="20"/>
      <c r="AQ12" s="19"/>
      <c r="AR12" s="10"/>
      <c r="AS12" s="10"/>
      <c r="AT12" s="10"/>
      <c r="AU12" s="10"/>
      <c r="AV12" s="10"/>
      <c r="AW12" s="20"/>
      <c r="AX12" s="19"/>
      <c r="AY12" s="10"/>
      <c r="AZ12" s="10"/>
      <c r="BA12" s="10"/>
      <c r="BB12" s="10"/>
      <c r="BC12" s="10"/>
      <c r="BD12" s="20"/>
      <c r="BE12" s="19"/>
      <c r="BF12" s="10"/>
      <c r="BG12" s="10"/>
      <c r="BH12" s="10"/>
      <c r="BI12" s="10"/>
      <c r="BJ12" s="10"/>
      <c r="BK12" s="20"/>
      <c r="BL12" s="19"/>
      <c r="BM12" s="10"/>
      <c r="BN12" s="10"/>
      <c r="BO12" s="10"/>
      <c r="BP12" s="10"/>
      <c r="BQ12" s="10"/>
      <c r="BR12" s="20"/>
      <c r="BS12" s="19"/>
      <c r="BT12" s="10"/>
      <c r="BU12" s="10"/>
      <c r="BV12" s="10"/>
      <c r="BW12" s="10"/>
      <c r="BX12" s="10"/>
      <c r="BY12" s="20"/>
      <c r="BZ12" s="19"/>
      <c r="CA12" s="10"/>
      <c r="CB12" s="10"/>
      <c r="CC12" s="10"/>
      <c r="CD12" s="10"/>
      <c r="CE12" s="10"/>
      <c r="CF12" s="20"/>
      <c r="CG12" s="19"/>
      <c r="CH12" s="10"/>
      <c r="CI12" s="10"/>
      <c r="CJ12" s="10"/>
      <c r="CK12" s="10"/>
      <c r="CL12" s="10"/>
      <c r="CM12" s="20"/>
    </row>
    <row r="13" spans="1:91" s="26" customFormat="1" ht="18.75">
      <c r="A13" s="53" t="s">
        <v>14</v>
      </c>
      <c r="B13" s="13" t="s">
        <v>10</v>
      </c>
      <c r="C13" s="54">
        <v>44367</v>
      </c>
      <c r="D13" s="33">
        <v>44372</v>
      </c>
      <c r="E13" s="55">
        <f t="shared" si="138"/>
        <v>6</v>
      </c>
      <c r="F13" s="57">
        <v>0.5</v>
      </c>
      <c r="G13" s="71"/>
      <c r="H13" s="19"/>
      <c r="I13" s="10"/>
      <c r="J13" s="10"/>
      <c r="K13" s="10"/>
      <c r="L13" s="10"/>
      <c r="M13" s="10"/>
      <c r="N13" s="20"/>
      <c r="O13" s="19"/>
      <c r="P13" s="10"/>
      <c r="Q13" s="10"/>
      <c r="R13" s="10"/>
      <c r="S13" s="10"/>
      <c r="T13" s="10"/>
      <c r="U13" s="20"/>
      <c r="V13" s="19"/>
      <c r="W13" s="10"/>
      <c r="X13" s="10"/>
      <c r="Y13" s="10"/>
      <c r="Z13" s="10"/>
      <c r="AA13" s="10"/>
      <c r="AB13" s="20"/>
      <c r="AC13" s="19"/>
      <c r="AD13" s="10"/>
      <c r="AE13" s="10"/>
      <c r="AF13" s="10"/>
      <c r="AG13" s="10"/>
      <c r="AH13" s="10"/>
      <c r="AI13" s="20"/>
      <c r="AJ13" s="19"/>
      <c r="AK13" s="10"/>
      <c r="AL13" s="10"/>
      <c r="AM13" s="10"/>
      <c r="AN13" s="10"/>
      <c r="AO13" s="10"/>
      <c r="AP13" s="20"/>
      <c r="AQ13" s="19"/>
      <c r="AR13" s="10"/>
      <c r="AS13" s="10"/>
      <c r="AT13" s="10"/>
      <c r="AU13" s="10"/>
      <c r="AV13" s="10"/>
      <c r="AW13" s="20"/>
      <c r="AX13" s="19"/>
      <c r="AY13" s="10"/>
      <c r="AZ13" s="10"/>
      <c r="BA13" s="10"/>
      <c r="BB13" s="10"/>
      <c r="BC13" s="10"/>
      <c r="BD13" s="20"/>
      <c r="BE13" s="19"/>
      <c r="BF13" s="10"/>
      <c r="BG13" s="10"/>
      <c r="BH13" s="10"/>
      <c r="BI13" s="10"/>
      <c r="BJ13" s="10"/>
      <c r="BK13" s="20"/>
      <c r="BL13" s="19"/>
      <c r="BM13" s="10"/>
      <c r="BN13" s="10"/>
      <c r="BO13" s="10"/>
      <c r="BP13" s="10"/>
      <c r="BQ13" s="10"/>
      <c r="BR13" s="20"/>
      <c r="BS13" s="19"/>
      <c r="BT13" s="10"/>
      <c r="BU13" s="10"/>
      <c r="BV13" s="10"/>
      <c r="BW13" s="10"/>
      <c r="BX13" s="10"/>
      <c r="BY13" s="20"/>
      <c r="BZ13" s="19"/>
      <c r="CA13" s="10"/>
      <c r="CB13" s="10"/>
      <c r="CC13" s="10"/>
      <c r="CD13" s="10"/>
      <c r="CE13" s="10"/>
      <c r="CF13" s="20"/>
      <c r="CG13" s="19"/>
      <c r="CH13" s="10"/>
      <c r="CI13" s="10"/>
      <c r="CJ13" s="10"/>
      <c r="CK13" s="10"/>
      <c r="CL13" s="10"/>
      <c r="CM13" s="20"/>
    </row>
    <row r="14" spans="1:91" s="26" customFormat="1" ht="18.75">
      <c r="A14" s="53" t="s">
        <v>14</v>
      </c>
      <c r="B14" s="13" t="s">
        <v>11</v>
      </c>
      <c r="C14" s="54">
        <v>44364</v>
      </c>
      <c r="D14" s="33">
        <v>44374</v>
      </c>
      <c r="E14" s="55">
        <f t="shared" si="138"/>
        <v>11</v>
      </c>
      <c r="F14" s="57">
        <v>0.35</v>
      </c>
      <c r="G14" s="71"/>
      <c r="H14" s="19"/>
      <c r="I14" s="10"/>
      <c r="J14" s="10"/>
      <c r="K14" s="10"/>
      <c r="L14" s="10"/>
      <c r="M14" s="10"/>
      <c r="N14" s="20"/>
      <c r="O14" s="19"/>
      <c r="P14" s="10"/>
      <c r="Q14" s="10"/>
      <c r="R14" s="10"/>
      <c r="S14" s="10"/>
      <c r="T14" s="10"/>
      <c r="U14" s="20"/>
      <c r="V14" s="19"/>
      <c r="W14" s="10"/>
      <c r="X14" s="10"/>
      <c r="Y14" s="10"/>
      <c r="Z14" s="10"/>
      <c r="AA14" s="10"/>
      <c r="AB14" s="20"/>
      <c r="AC14" s="19"/>
      <c r="AD14" s="10"/>
      <c r="AE14" s="10"/>
      <c r="AF14" s="10"/>
      <c r="AG14" s="10"/>
      <c r="AH14" s="10"/>
      <c r="AI14" s="20"/>
      <c r="AJ14" s="19"/>
      <c r="AK14" s="10"/>
      <c r="AL14" s="10"/>
      <c r="AM14" s="10"/>
      <c r="AN14" s="10"/>
      <c r="AO14" s="10"/>
      <c r="AP14" s="20"/>
      <c r="AQ14" s="19"/>
      <c r="AR14" s="10"/>
      <c r="AS14" s="10"/>
      <c r="AT14" s="10"/>
      <c r="AU14" s="10"/>
      <c r="AV14" s="10"/>
      <c r="AW14" s="20"/>
      <c r="AX14" s="19"/>
      <c r="AY14" s="10"/>
      <c r="AZ14" s="10"/>
      <c r="BA14" s="10"/>
      <c r="BB14" s="10"/>
      <c r="BC14" s="10"/>
      <c r="BD14" s="20"/>
      <c r="BE14" s="19"/>
      <c r="BF14" s="10"/>
      <c r="BG14" s="10"/>
      <c r="BH14" s="10"/>
      <c r="BI14" s="10"/>
      <c r="BJ14" s="10"/>
      <c r="BK14" s="20"/>
      <c r="BL14" s="19"/>
      <c r="BM14" s="10"/>
      <c r="BN14" s="10"/>
      <c r="BO14" s="10"/>
      <c r="BP14" s="10"/>
      <c r="BQ14" s="10"/>
      <c r="BR14" s="20"/>
      <c r="BS14" s="19"/>
      <c r="BT14" s="10"/>
      <c r="BU14" s="10"/>
      <c r="BV14" s="10"/>
      <c r="BW14" s="10"/>
      <c r="BX14" s="10"/>
      <c r="BY14" s="20"/>
      <c r="BZ14" s="19"/>
      <c r="CA14" s="10"/>
      <c r="CB14" s="10"/>
      <c r="CC14" s="10"/>
      <c r="CD14" s="10"/>
      <c r="CE14" s="10"/>
      <c r="CF14" s="20"/>
      <c r="CG14" s="19"/>
      <c r="CH14" s="10"/>
      <c r="CI14" s="10"/>
      <c r="CJ14" s="10"/>
      <c r="CK14" s="10"/>
      <c r="CL14" s="10"/>
      <c r="CM14" s="20"/>
    </row>
    <row r="15" spans="1:91" s="26" customFormat="1" ht="18.75">
      <c r="A15" s="40" t="s">
        <v>14</v>
      </c>
      <c r="B15" s="39" t="s">
        <v>18</v>
      </c>
      <c r="C15" s="61">
        <f>MIN(C16:C21)</f>
        <v>44364</v>
      </c>
      <c r="D15" s="61">
        <f>MAX(D16:D21)</f>
        <v>44392</v>
      </c>
      <c r="E15" s="62">
        <f t="shared" si="138"/>
        <v>29</v>
      </c>
      <c r="F15" s="63">
        <f>AVERAGE(F16:F21)</f>
        <v>0.41666666666666669</v>
      </c>
      <c r="G15" s="71"/>
      <c r="H15" s="43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5"/>
    </row>
    <row r="16" spans="1:91" s="26" customFormat="1" ht="18.75">
      <c r="A16" s="53" t="s">
        <v>14</v>
      </c>
      <c r="B16" s="13" t="s">
        <v>6</v>
      </c>
      <c r="C16" s="54">
        <v>44364</v>
      </c>
      <c r="D16" s="33">
        <v>44373</v>
      </c>
      <c r="E16" s="55">
        <f t="shared" si="138"/>
        <v>10</v>
      </c>
      <c r="F16" s="57">
        <v>0.4</v>
      </c>
      <c r="G16" s="71"/>
      <c r="H16" s="19"/>
      <c r="I16" s="10"/>
      <c r="J16" s="10"/>
      <c r="K16" s="10"/>
      <c r="L16" s="10"/>
      <c r="M16" s="10"/>
      <c r="N16" s="20"/>
      <c r="O16" s="19"/>
      <c r="P16" s="10"/>
      <c r="Q16" s="10"/>
      <c r="R16" s="10"/>
      <c r="S16" s="10"/>
      <c r="T16" s="10"/>
      <c r="U16" s="20"/>
      <c r="V16" s="19"/>
      <c r="W16" s="10"/>
      <c r="X16" s="10"/>
      <c r="Y16" s="10"/>
      <c r="Z16" s="10"/>
      <c r="AA16" s="10"/>
      <c r="AB16" s="20"/>
      <c r="AC16" s="19"/>
      <c r="AD16" s="10"/>
      <c r="AE16" s="10"/>
      <c r="AF16" s="10"/>
      <c r="AG16" s="10"/>
      <c r="AH16" s="10"/>
      <c r="AI16" s="20"/>
      <c r="AJ16" s="19"/>
      <c r="AK16" s="10"/>
      <c r="AL16" s="10"/>
      <c r="AM16" s="10"/>
      <c r="AN16" s="10"/>
      <c r="AO16" s="10"/>
      <c r="AP16" s="20"/>
      <c r="AQ16" s="19"/>
      <c r="AR16" s="10"/>
      <c r="AS16" s="10"/>
      <c r="AT16" s="10"/>
      <c r="AU16" s="10"/>
      <c r="AV16" s="10"/>
      <c r="AW16" s="20"/>
      <c r="AX16" s="19"/>
      <c r="AY16" s="10"/>
      <c r="AZ16" s="10"/>
      <c r="BA16" s="10"/>
      <c r="BB16" s="10"/>
      <c r="BC16" s="10"/>
      <c r="BD16" s="20"/>
      <c r="BE16" s="19"/>
      <c r="BF16" s="10"/>
      <c r="BG16" s="10"/>
      <c r="BH16" s="10"/>
      <c r="BI16" s="10"/>
      <c r="BJ16" s="10"/>
      <c r="BK16" s="20"/>
      <c r="BL16" s="19"/>
      <c r="BM16" s="10"/>
      <c r="BN16" s="10"/>
      <c r="BO16" s="10"/>
      <c r="BP16" s="10"/>
      <c r="BQ16" s="10"/>
      <c r="BR16" s="20"/>
      <c r="BS16" s="19"/>
      <c r="BT16" s="10"/>
      <c r="BU16" s="10"/>
      <c r="BV16" s="10"/>
      <c r="BW16" s="10"/>
      <c r="BX16" s="10"/>
      <c r="BY16" s="20"/>
      <c r="BZ16" s="19"/>
      <c r="CA16" s="10"/>
      <c r="CB16" s="10"/>
      <c r="CC16" s="10"/>
      <c r="CD16" s="10"/>
      <c r="CE16" s="10"/>
      <c r="CF16" s="20"/>
      <c r="CG16" s="19"/>
      <c r="CH16" s="10"/>
      <c r="CI16" s="10"/>
      <c r="CJ16" s="10"/>
      <c r="CK16" s="10"/>
      <c r="CL16" s="10"/>
      <c r="CM16" s="20"/>
    </row>
    <row r="17" spans="1:91" s="26" customFormat="1" ht="18.75">
      <c r="A17" s="53" t="s">
        <v>14</v>
      </c>
      <c r="B17" s="13" t="s">
        <v>7</v>
      </c>
      <c r="C17" s="54">
        <v>44364</v>
      </c>
      <c r="D17" s="33">
        <v>44371</v>
      </c>
      <c r="E17" s="55">
        <f t="shared" si="138"/>
        <v>8</v>
      </c>
      <c r="F17" s="57">
        <v>0.4</v>
      </c>
      <c r="G17" s="71"/>
      <c r="H17" s="19"/>
      <c r="I17" s="10"/>
      <c r="J17" s="10"/>
      <c r="K17" s="10"/>
      <c r="L17" s="10"/>
      <c r="M17" s="10"/>
      <c r="N17" s="20"/>
      <c r="O17" s="19"/>
      <c r="P17" s="10"/>
      <c r="Q17" s="10"/>
      <c r="R17" s="10"/>
      <c r="S17" s="10"/>
      <c r="T17" s="10"/>
      <c r="U17" s="20"/>
      <c r="V17" s="19"/>
      <c r="W17" s="10"/>
      <c r="X17" s="10"/>
      <c r="Y17" s="10"/>
      <c r="Z17" s="10"/>
      <c r="AA17" s="10"/>
      <c r="AB17" s="20"/>
      <c r="AC17" s="19"/>
      <c r="AD17" s="10"/>
      <c r="AE17" s="10"/>
      <c r="AF17" s="10"/>
      <c r="AG17" s="10"/>
      <c r="AH17" s="10"/>
      <c r="AI17" s="20"/>
      <c r="AJ17" s="19"/>
      <c r="AK17" s="10"/>
      <c r="AL17" s="10"/>
      <c r="AM17" s="10"/>
      <c r="AN17" s="10"/>
      <c r="AO17" s="10"/>
      <c r="AP17" s="20"/>
      <c r="AQ17" s="19"/>
      <c r="AR17" s="10"/>
      <c r="AS17" s="10"/>
      <c r="AT17" s="10"/>
      <c r="AU17" s="10"/>
      <c r="AV17" s="10"/>
      <c r="AW17" s="20"/>
      <c r="AX17" s="19"/>
      <c r="AY17" s="10"/>
      <c r="AZ17" s="10"/>
      <c r="BA17" s="10"/>
      <c r="BB17" s="10"/>
      <c r="BC17" s="10"/>
      <c r="BD17" s="20"/>
      <c r="BE17" s="19"/>
      <c r="BF17" s="10"/>
      <c r="BG17" s="10"/>
      <c r="BH17" s="10"/>
      <c r="BI17" s="10"/>
      <c r="BJ17" s="10"/>
      <c r="BK17" s="20"/>
      <c r="BL17" s="19"/>
      <c r="BM17" s="10"/>
      <c r="BN17" s="10"/>
      <c r="BO17" s="10"/>
      <c r="BP17" s="10"/>
      <c r="BQ17" s="10"/>
      <c r="BR17" s="20"/>
      <c r="BS17" s="19"/>
      <c r="BT17" s="10"/>
      <c r="BU17" s="10"/>
      <c r="BV17" s="10"/>
      <c r="BW17" s="10"/>
      <c r="BX17" s="10"/>
      <c r="BY17" s="20"/>
      <c r="BZ17" s="19"/>
      <c r="CA17" s="10"/>
      <c r="CB17" s="10"/>
      <c r="CC17" s="10"/>
      <c r="CD17" s="10"/>
      <c r="CE17" s="10"/>
      <c r="CF17" s="20"/>
      <c r="CG17" s="19"/>
      <c r="CH17" s="10"/>
      <c r="CI17" s="10"/>
      <c r="CJ17" s="10"/>
      <c r="CK17" s="10"/>
      <c r="CL17" s="10"/>
      <c r="CM17" s="20"/>
    </row>
    <row r="18" spans="1:91" s="26" customFormat="1" ht="18.75">
      <c r="A18" s="53" t="s">
        <v>14</v>
      </c>
      <c r="B18" s="13" t="s">
        <v>8</v>
      </c>
      <c r="C18" s="54">
        <v>44367</v>
      </c>
      <c r="D18" s="33">
        <v>44372</v>
      </c>
      <c r="E18" s="55">
        <f>IF(OR(C18="",D18="",C18="-",D18="-"),"-",D18-C18+1)</f>
        <v>6</v>
      </c>
      <c r="F18" s="57">
        <v>0.5</v>
      </c>
      <c r="G18" s="71"/>
      <c r="H18" s="19"/>
      <c r="I18" s="10"/>
      <c r="J18" s="10"/>
      <c r="K18" s="10"/>
      <c r="L18" s="10"/>
      <c r="M18" s="10"/>
      <c r="N18" s="20"/>
      <c r="O18" s="19"/>
      <c r="P18" s="10"/>
      <c r="Q18" s="10"/>
      <c r="R18" s="10"/>
      <c r="S18" s="10"/>
      <c r="T18" s="10"/>
      <c r="U18" s="20"/>
      <c r="V18" s="19"/>
      <c r="W18" s="10"/>
      <c r="X18" s="10"/>
      <c r="Y18" s="10"/>
      <c r="Z18" s="10"/>
      <c r="AA18" s="10"/>
      <c r="AB18" s="20"/>
      <c r="AC18" s="19"/>
      <c r="AD18" s="10"/>
      <c r="AE18" s="10"/>
      <c r="AF18" s="10"/>
      <c r="AG18" s="10"/>
      <c r="AH18" s="10"/>
      <c r="AI18" s="20"/>
      <c r="AJ18" s="19"/>
      <c r="AK18" s="10"/>
      <c r="AL18" s="10"/>
      <c r="AM18" s="10"/>
      <c r="AN18" s="10"/>
      <c r="AO18" s="10"/>
      <c r="AP18" s="20"/>
      <c r="AQ18" s="19"/>
      <c r="AR18" s="10"/>
      <c r="AS18" s="10"/>
      <c r="AT18" s="10"/>
      <c r="AU18" s="10"/>
      <c r="AV18" s="10"/>
      <c r="AW18" s="20"/>
      <c r="AX18" s="19"/>
      <c r="AY18" s="10"/>
      <c r="AZ18" s="10"/>
      <c r="BA18" s="10"/>
      <c r="BB18" s="10"/>
      <c r="BC18" s="10"/>
      <c r="BD18" s="20"/>
      <c r="BE18" s="19"/>
      <c r="BF18" s="10"/>
      <c r="BG18" s="10"/>
      <c r="BH18" s="10"/>
      <c r="BI18" s="10"/>
      <c r="BJ18" s="10"/>
      <c r="BK18" s="20"/>
      <c r="BL18" s="19"/>
      <c r="BM18" s="10"/>
      <c r="BN18" s="10"/>
      <c r="BO18" s="10"/>
      <c r="BP18" s="10"/>
      <c r="BQ18" s="10"/>
      <c r="BR18" s="20"/>
      <c r="BS18" s="19"/>
      <c r="BT18" s="10"/>
      <c r="BU18" s="10"/>
      <c r="BV18" s="10"/>
      <c r="BW18" s="10"/>
      <c r="BX18" s="10"/>
      <c r="BY18" s="20"/>
      <c r="BZ18" s="19"/>
      <c r="CA18" s="10"/>
      <c r="CB18" s="10"/>
      <c r="CC18" s="10"/>
      <c r="CD18" s="10"/>
      <c r="CE18" s="10"/>
      <c r="CF18" s="20"/>
      <c r="CG18" s="19"/>
      <c r="CH18" s="10"/>
      <c r="CI18" s="10"/>
      <c r="CJ18" s="10"/>
      <c r="CK18" s="10"/>
      <c r="CL18" s="10"/>
      <c r="CM18" s="20"/>
    </row>
    <row r="19" spans="1:91" s="26" customFormat="1" ht="18.75">
      <c r="A19" s="53" t="s">
        <v>14</v>
      </c>
      <c r="B19" s="13" t="s">
        <v>9</v>
      </c>
      <c r="C19" s="54">
        <v>44367</v>
      </c>
      <c r="D19" s="33">
        <v>44392</v>
      </c>
      <c r="E19" s="55">
        <f t="shared" ref="E19:E35" si="139">IF(OR(C19="",D19="",C19="-",D19="-"),"-",D19-C19+1)</f>
        <v>26</v>
      </c>
      <c r="F19" s="57">
        <v>0.5</v>
      </c>
      <c r="G19" s="71"/>
      <c r="H19" s="19"/>
      <c r="I19" s="10"/>
      <c r="J19" s="10"/>
      <c r="K19" s="10"/>
      <c r="L19" s="10"/>
      <c r="M19" s="10"/>
      <c r="N19" s="20"/>
      <c r="O19" s="19"/>
      <c r="P19" s="10"/>
      <c r="Q19" s="10"/>
      <c r="R19" s="10"/>
      <c r="S19" s="10"/>
      <c r="T19" s="10"/>
      <c r="U19" s="20"/>
      <c r="V19" s="19"/>
      <c r="W19" s="10"/>
      <c r="X19" s="10"/>
      <c r="Y19" s="10"/>
      <c r="Z19" s="10"/>
      <c r="AA19" s="10"/>
      <c r="AB19" s="20"/>
      <c r="AC19" s="19"/>
      <c r="AD19" s="10"/>
      <c r="AE19" s="10"/>
      <c r="AF19" s="10"/>
      <c r="AG19" s="10"/>
      <c r="AH19" s="10"/>
      <c r="AI19" s="20"/>
      <c r="AJ19" s="19"/>
      <c r="AK19" s="10"/>
      <c r="AL19" s="10"/>
      <c r="AM19" s="10"/>
      <c r="AN19" s="10"/>
      <c r="AO19" s="10"/>
      <c r="AP19" s="20"/>
      <c r="AQ19" s="19"/>
      <c r="AR19" s="10"/>
      <c r="AS19" s="10"/>
      <c r="AT19" s="10"/>
      <c r="AU19" s="10"/>
      <c r="AV19" s="10"/>
      <c r="AW19" s="20"/>
      <c r="AX19" s="19"/>
      <c r="AY19" s="10"/>
      <c r="AZ19" s="10"/>
      <c r="BA19" s="10"/>
      <c r="BB19" s="10"/>
      <c r="BC19" s="10"/>
      <c r="BD19" s="20"/>
      <c r="BE19" s="19"/>
      <c r="BF19" s="10"/>
      <c r="BG19" s="10"/>
      <c r="BH19" s="10"/>
      <c r="BI19" s="10"/>
      <c r="BJ19" s="10"/>
      <c r="BK19" s="20"/>
      <c r="BL19" s="19"/>
      <c r="BM19" s="10"/>
      <c r="BN19" s="10"/>
      <c r="BO19" s="10"/>
      <c r="BP19" s="10"/>
      <c r="BQ19" s="10"/>
      <c r="BR19" s="20"/>
      <c r="BS19" s="19"/>
      <c r="BT19" s="10"/>
      <c r="BU19" s="10"/>
      <c r="BV19" s="10"/>
      <c r="BW19" s="10"/>
      <c r="BX19" s="10"/>
      <c r="BY19" s="20"/>
      <c r="BZ19" s="19"/>
      <c r="CA19" s="10"/>
      <c r="CB19" s="10"/>
      <c r="CC19" s="10"/>
      <c r="CD19" s="10"/>
      <c r="CE19" s="10"/>
      <c r="CF19" s="20"/>
      <c r="CG19" s="19"/>
      <c r="CH19" s="10"/>
      <c r="CI19" s="10"/>
      <c r="CJ19" s="10"/>
      <c r="CK19" s="10"/>
      <c r="CL19" s="10"/>
      <c r="CM19" s="20"/>
    </row>
    <row r="20" spans="1:91" s="26" customFormat="1" ht="18.75">
      <c r="A20" s="53" t="s">
        <v>14</v>
      </c>
      <c r="B20" s="13" t="s">
        <v>10</v>
      </c>
      <c r="C20" s="54">
        <v>44370</v>
      </c>
      <c r="D20" s="33">
        <v>44377</v>
      </c>
      <c r="E20" s="55">
        <f t="shared" si="139"/>
        <v>8</v>
      </c>
      <c r="F20" s="57">
        <v>0.25</v>
      </c>
      <c r="G20" s="71"/>
      <c r="H20" s="19"/>
      <c r="I20" s="10"/>
      <c r="J20" s="10"/>
      <c r="K20" s="10"/>
      <c r="L20" s="10"/>
      <c r="M20" s="10"/>
      <c r="N20" s="20"/>
      <c r="O20" s="19"/>
      <c r="P20" s="10"/>
      <c r="Q20" s="10"/>
      <c r="R20" s="10"/>
      <c r="S20" s="10"/>
      <c r="T20" s="10"/>
      <c r="U20" s="20"/>
      <c r="V20" s="19"/>
      <c r="W20" s="10"/>
      <c r="X20" s="10"/>
      <c r="Y20" s="10"/>
      <c r="Z20" s="10"/>
      <c r="AA20" s="10"/>
      <c r="AB20" s="20"/>
      <c r="AC20" s="19"/>
      <c r="AD20" s="10"/>
      <c r="AE20" s="10"/>
      <c r="AF20" s="10"/>
      <c r="AG20" s="10"/>
      <c r="AH20" s="10"/>
      <c r="AI20" s="20"/>
      <c r="AJ20" s="19"/>
      <c r="AK20" s="10"/>
      <c r="AL20" s="10"/>
      <c r="AM20" s="10"/>
      <c r="AN20" s="10"/>
      <c r="AO20" s="10"/>
      <c r="AP20" s="20"/>
      <c r="AQ20" s="19"/>
      <c r="AR20" s="10"/>
      <c r="AS20" s="10"/>
      <c r="AT20" s="10"/>
      <c r="AU20" s="10"/>
      <c r="AV20" s="10"/>
      <c r="AW20" s="20"/>
      <c r="AX20" s="19"/>
      <c r="AY20" s="10"/>
      <c r="AZ20" s="10"/>
      <c r="BA20" s="10"/>
      <c r="BB20" s="10"/>
      <c r="BC20" s="10"/>
      <c r="BD20" s="20"/>
      <c r="BE20" s="19"/>
      <c r="BF20" s="10"/>
      <c r="BG20" s="10"/>
      <c r="BH20" s="10"/>
      <c r="BI20" s="10"/>
      <c r="BJ20" s="10"/>
      <c r="BK20" s="20"/>
      <c r="BL20" s="19"/>
      <c r="BM20" s="10"/>
      <c r="BN20" s="10"/>
      <c r="BO20" s="10"/>
      <c r="BP20" s="10"/>
      <c r="BQ20" s="10"/>
      <c r="BR20" s="20"/>
      <c r="BS20" s="19"/>
      <c r="BT20" s="10"/>
      <c r="BU20" s="10"/>
      <c r="BV20" s="10"/>
      <c r="BW20" s="10"/>
      <c r="BX20" s="10"/>
      <c r="BY20" s="20"/>
      <c r="BZ20" s="19"/>
      <c r="CA20" s="10"/>
      <c r="CB20" s="10"/>
      <c r="CC20" s="10"/>
      <c r="CD20" s="10"/>
      <c r="CE20" s="10"/>
      <c r="CF20" s="20"/>
      <c r="CG20" s="19"/>
      <c r="CH20" s="10"/>
      <c r="CI20" s="10"/>
      <c r="CJ20" s="10"/>
      <c r="CK20" s="10"/>
      <c r="CL20" s="10"/>
      <c r="CM20" s="20"/>
    </row>
    <row r="21" spans="1:91" s="26" customFormat="1" ht="18.75">
      <c r="A21" s="53" t="s">
        <v>14</v>
      </c>
      <c r="B21" s="13" t="s">
        <v>11</v>
      </c>
      <c r="C21" s="54">
        <v>44370</v>
      </c>
      <c r="D21" s="33">
        <v>44376</v>
      </c>
      <c r="E21" s="55">
        <f t="shared" si="139"/>
        <v>7</v>
      </c>
      <c r="F21" s="57">
        <v>0.45</v>
      </c>
      <c r="G21" s="71"/>
      <c r="H21" s="19"/>
      <c r="I21" s="10"/>
      <c r="J21" s="10"/>
      <c r="K21" s="10"/>
      <c r="L21" s="10"/>
      <c r="M21" s="10"/>
      <c r="N21" s="20"/>
      <c r="O21" s="19"/>
      <c r="P21" s="10"/>
      <c r="Q21" s="10"/>
      <c r="R21" s="10"/>
      <c r="S21" s="10"/>
      <c r="T21" s="10"/>
      <c r="U21" s="20"/>
      <c r="V21" s="19"/>
      <c r="W21" s="10"/>
      <c r="X21" s="10"/>
      <c r="Y21" s="10"/>
      <c r="Z21" s="10"/>
      <c r="AA21" s="10"/>
      <c r="AB21" s="20"/>
      <c r="AC21" s="19"/>
      <c r="AD21" s="10"/>
      <c r="AE21" s="10"/>
      <c r="AF21" s="10"/>
      <c r="AG21" s="10"/>
      <c r="AH21" s="10"/>
      <c r="AI21" s="20"/>
      <c r="AJ21" s="19"/>
      <c r="AK21" s="10"/>
      <c r="AL21" s="10"/>
      <c r="AM21" s="10"/>
      <c r="AN21" s="10"/>
      <c r="AO21" s="10"/>
      <c r="AP21" s="20"/>
      <c r="AQ21" s="19"/>
      <c r="AR21" s="10"/>
      <c r="AS21" s="10"/>
      <c r="AT21" s="10"/>
      <c r="AU21" s="10"/>
      <c r="AV21" s="10"/>
      <c r="AW21" s="20"/>
      <c r="AX21" s="19"/>
      <c r="AY21" s="10"/>
      <c r="AZ21" s="10"/>
      <c r="BA21" s="10"/>
      <c r="BB21" s="10"/>
      <c r="BC21" s="10"/>
      <c r="BD21" s="20"/>
      <c r="BE21" s="19"/>
      <c r="BF21" s="10"/>
      <c r="BG21" s="10"/>
      <c r="BH21" s="10"/>
      <c r="BI21" s="10"/>
      <c r="BJ21" s="10"/>
      <c r="BK21" s="20"/>
      <c r="BL21" s="19"/>
      <c r="BM21" s="10"/>
      <c r="BN21" s="10"/>
      <c r="BO21" s="10"/>
      <c r="BP21" s="10"/>
      <c r="BQ21" s="10"/>
      <c r="BR21" s="20"/>
      <c r="BS21" s="19"/>
      <c r="BT21" s="10"/>
      <c r="BU21" s="10"/>
      <c r="BV21" s="10"/>
      <c r="BW21" s="10"/>
      <c r="BX21" s="10"/>
      <c r="BY21" s="20"/>
      <c r="BZ21" s="19"/>
      <c r="CA21" s="10"/>
      <c r="CB21" s="10"/>
      <c r="CC21" s="10"/>
      <c r="CD21" s="10"/>
      <c r="CE21" s="10"/>
      <c r="CF21" s="20"/>
      <c r="CG21" s="19"/>
      <c r="CH21" s="10"/>
      <c r="CI21" s="10"/>
      <c r="CJ21" s="10"/>
      <c r="CK21" s="10"/>
      <c r="CL21" s="10"/>
      <c r="CM21" s="20"/>
    </row>
    <row r="22" spans="1:91" s="26" customFormat="1" ht="18.75">
      <c r="A22" s="41" t="s">
        <v>14</v>
      </c>
      <c r="B22" s="38" t="s">
        <v>20</v>
      </c>
      <c r="C22" s="64">
        <f>MIN(C23:C28)</f>
        <v>44364</v>
      </c>
      <c r="D22" s="64">
        <f>MAX(D23:D28)</f>
        <v>44395</v>
      </c>
      <c r="E22" s="65">
        <f t="shared" ref="E22" si="140">IF(OR(C22="",D22=""),"-",D22-C22+1)</f>
        <v>32</v>
      </c>
      <c r="F22" s="66">
        <f>AVERAGE(F23:F28)</f>
        <v>0.47500000000000003</v>
      </c>
      <c r="G22" s="71"/>
      <c r="H22" s="43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5"/>
    </row>
    <row r="23" spans="1:91" s="26" customFormat="1" ht="18.75">
      <c r="A23" s="53" t="s">
        <v>14</v>
      </c>
      <c r="B23" s="13" t="s">
        <v>6</v>
      </c>
      <c r="C23" s="54">
        <v>44364</v>
      </c>
      <c r="D23" s="33">
        <v>44371</v>
      </c>
      <c r="E23" s="55">
        <f t="shared" ref="E23:E28" si="141">IF(OR(C23="",D23="",C23="-",D23="-"),"-",D23-C23+1)</f>
        <v>8</v>
      </c>
      <c r="F23" s="57">
        <v>1</v>
      </c>
      <c r="G23" s="71"/>
      <c r="H23" s="19"/>
      <c r="I23" s="10"/>
      <c r="J23" s="10"/>
      <c r="K23" s="10"/>
      <c r="L23" s="10"/>
      <c r="M23" s="10"/>
      <c r="N23" s="20"/>
      <c r="O23" s="19"/>
      <c r="P23" s="10"/>
      <c r="Q23" s="10"/>
      <c r="R23" s="10"/>
      <c r="S23" s="10"/>
      <c r="T23" s="10"/>
      <c r="U23" s="20"/>
      <c r="V23" s="19"/>
      <c r="W23" s="10"/>
      <c r="X23" s="10"/>
      <c r="Y23" s="10"/>
      <c r="Z23" s="10"/>
      <c r="AA23" s="10"/>
      <c r="AB23" s="20"/>
      <c r="AC23" s="19"/>
      <c r="AD23" s="10"/>
      <c r="AE23" s="10"/>
      <c r="AF23" s="10"/>
      <c r="AG23" s="10"/>
      <c r="AH23" s="10"/>
      <c r="AI23" s="20"/>
      <c r="AJ23" s="19"/>
      <c r="AK23" s="10"/>
      <c r="AL23" s="10"/>
      <c r="AM23" s="10"/>
      <c r="AN23" s="10"/>
      <c r="AO23" s="10"/>
      <c r="AP23" s="20"/>
      <c r="AQ23" s="19"/>
      <c r="AR23" s="10"/>
      <c r="AS23" s="10"/>
      <c r="AT23" s="10"/>
      <c r="AU23" s="10"/>
      <c r="AV23" s="10"/>
      <c r="AW23" s="20"/>
      <c r="AX23" s="19"/>
      <c r="AY23" s="10"/>
      <c r="AZ23" s="10"/>
      <c r="BA23" s="10"/>
      <c r="BB23" s="10"/>
      <c r="BC23" s="10"/>
      <c r="BD23" s="20"/>
      <c r="BE23" s="19"/>
      <c r="BF23" s="10"/>
      <c r="BG23" s="10"/>
      <c r="BH23" s="10"/>
      <c r="BI23" s="10"/>
      <c r="BJ23" s="10"/>
      <c r="BK23" s="20"/>
      <c r="BL23" s="19"/>
      <c r="BM23" s="10"/>
      <c r="BN23" s="10"/>
      <c r="BO23" s="10"/>
      <c r="BP23" s="10"/>
      <c r="BQ23" s="10"/>
      <c r="BR23" s="20"/>
      <c r="BS23" s="19"/>
      <c r="BT23" s="10"/>
      <c r="BU23" s="10"/>
      <c r="BV23" s="10"/>
      <c r="BW23" s="10"/>
      <c r="BX23" s="10"/>
      <c r="BY23" s="20"/>
      <c r="BZ23" s="19"/>
      <c r="CA23" s="10"/>
      <c r="CB23" s="10"/>
      <c r="CC23" s="10"/>
      <c r="CD23" s="10"/>
      <c r="CE23" s="10"/>
      <c r="CF23" s="20"/>
      <c r="CG23" s="19"/>
      <c r="CH23" s="10"/>
      <c r="CI23" s="10"/>
      <c r="CJ23" s="10"/>
      <c r="CK23" s="10"/>
      <c r="CL23" s="10"/>
      <c r="CM23" s="20"/>
    </row>
    <row r="24" spans="1:91" s="26" customFormat="1" ht="18.75">
      <c r="A24" s="53" t="s">
        <v>14</v>
      </c>
      <c r="B24" s="13" t="s">
        <v>7</v>
      </c>
      <c r="C24" s="54">
        <v>44364</v>
      </c>
      <c r="D24" s="33">
        <v>44380</v>
      </c>
      <c r="E24" s="55">
        <f t="shared" si="141"/>
        <v>17</v>
      </c>
      <c r="F24" s="57">
        <v>0.5</v>
      </c>
      <c r="G24" s="71"/>
      <c r="H24" s="19"/>
      <c r="I24" s="10"/>
      <c r="J24" s="10"/>
      <c r="K24" s="10"/>
      <c r="L24" s="10"/>
      <c r="M24" s="10"/>
      <c r="N24" s="20"/>
      <c r="O24" s="19"/>
      <c r="P24" s="10"/>
      <c r="Q24" s="10"/>
      <c r="R24" s="10"/>
      <c r="S24" s="10"/>
      <c r="T24" s="10"/>
      <c r="U24" s="20"/>
      <c r="V24" s="19"/>
      <c r="W24" s="10"/>
      <c r="X24" s="10"/>
      <c r="Y24" s="10"/>
      <c r="Z24" s="10"/>
      <c r="AA24" s="10"/>
      <c r="AB24" s="20"/>
      <c r="AC24" s="19"/>
      <c r="AD24" s="10"/>
      <c r="AE24" s="10"/>
      <c r="AF24" s="10"/>
      <c r="AG24" s="10"/>
      <c r="AH24" s="10"/>
      <c r="AI24" s="20"/>
      <c r="AJ24" s="19"/>
      <c r="AK24" s="10"/>
      <c r="AL24" s="10"/>
      <c r="AM24" s="10"/>
      <c r="AN24" s="10"/>
      <c r="AO24" s="10"/>
      <c r="AP24" s="20"/>
      <c r="AQ24" s="19"/>
      <c r="AR24" s="10"/>
      <c r="AS24" s="10"/>
      <c r="AT24" s="10"/>
      <c r="AU24" s="10"/>
      <c r="AV24" s="10"/>
      <c r="AW24" s="20"/>
      <c r="AX24" s="19"/>
      <c r="AY24" s="10"/>
      <c r="AZ24" s="10"/>
      <c r="BA24" s="10"/>
      <c r="BB24" s="10"/>
      <c r="BC24" s="10"/>
      <c r="BD24" s="20"/>
      <c r="BE24" s="19"/>
      <c r="BF24" s="10"/>
      <c r="BG24" s="10"/>
      <c r="BH24" s="10"/>
      <c r="BI24" s="10"/>
      <c r="BJ24" s="10"/>
      <c r="BK24" s="20"/>
      <c r="BL24" s="19"/>
      <c r="BM24" s="10"/>
      <c r="BN24" s="10"/>
      <c r="BO24" s="10"/>
      <c r="BP24" s="10"/>
      <c r="BQ24" s="10"/>
      <c r="BR24" s="20"/>
      <c r="BS24" s="19"/>
      <c r="BT24" s="10"/>
      <c r="BU24" s="10"/>
      <c r="BV24" s="10"/>
      <c r="BW24" s="10"/>
      <c r="BX24" s="10"/>
      <c r="BY24" s="20"/>
      <c r="BZ24" s="19"/>
      <c r="CA24" s="10"/>
      <c r="CB24" s="10"/>
      <c r="CC24" s="10"/>
      <c r="CD24" s="10"/>
      <c r="CE24" s="10"/>
      <c r="CF24" s="20"/>
      <c r="CG24" s="19"/>
      <c r="CH24" s="10"/>
      <c r="CI24" s="10"/>
      <c r="CJ24" s="10"/>
      <c r="CK24" s="10"/>
      <c r="CL24" s="10"/>
      <c r="CM24" s="20"/>
    </row>
    <row r="25" spans="1:91" s="26" customFormat="1" ht="18.75">
      <c r="A25" s="53" t="s">
        <v>14</v>
      </c>
      <c r="B25" s="13" t="s">
        <v>8</v>
      </c>
      <c r="C25" s="54">
        <v>44367</v>
      </c>
      <c r="D25" s="33">
        <v>44377</v>
      </c>
      <c r="E25" s="55">
        <f t="shared" si="141"/>
        <v>11</v>
      </c>
      <c r="F25" s="57">
        <v>0.5</v>
      </c>
      <c r="G25" s="71"/>
      <c r="H25" s="19"/>
      <c r="I25" s="10"/>
      <c r="J25" s="10"/>
      <c r="K25" s="10"/>
      <c r="L25" s="10"/>
      <c r="M25" s="10"/>
      <c r="N25" s="20"/>
      <c r="O25" s="19"/>
      <c r="P25" s="10"/>
      <c r="Q25" s="10"/>
      <c r="R25" s="10"/>
      <c r="S25" s="10"/>
      <c r="T25" s="10"/>
      <c r="U25" s="20"/>
      <c r="V25" s="19"/>
      <c r="W25" s="10"/>
      <c r="X25" s="10"/>
      <c r="Y25" s="10"/>
      <c r="Z25" s="10"/>
      <c r="AA25" s="10"/>
      <c r="AB25" s="20"/>
      <c r="AC25" s="19"/>
      <c r="AD25" s="10"/>
      <c r="AE25" s="10"/>
      <c r="AF25" s="10"/>
      <c r="AG25" s="10"/>
      <c r="AH25" s="10"/>
      <c r="AI25" s="20"/>
      <c r="AJ25" s="19"/>
      <c r="AK25" s="10"/>
      <c r="AL25" s="10"/>
      <c r="AM25" s="10"/>
      <c r="AN25" s="10"/>
      <c r="AO25" s="10"/>
      <c r="AP25" s="20"/>
      <c r="AQ25" s="19"/>
      <c r="AR25" s="10"/>
      <c r="AS25" s="10"/>
      <c r="AT25" s="10"/>
      <c r="AU25" s="10"/>
      <c r="AV25" s="10"/>
      <c r="AW25" s="20"/>
      <c r="AX25" s="19"/>
      <c r="AY25" s="10"/>
      <c r="AZ25" s="10"/>
      <c r="BA25" s="10"/>
      <c r="BB25" s="10"/>
      <c r="BC25" s="10"/>
      <c r="BD25" s="20"/>
      <c r="BE25" s="19"/>
      <c r="BF25" s="10"/>
      <c r="BG25" s="10"/>
      <c r="BH25" s="10"/>
      <c r="BI25" s="10"/>
      <c r="BJ25" s="10"/>
      <c r="BK25" s="20"/>
      <c r="BL25" s="19"/>
      <c r="BM25" s="10"/>
      <c r="BN25" s="10"/>
      <c r="BO25" s="10"/>
      <c r="BP25" s="10"/>
      <c r="BQ25" s="10"/>
      <c r="BR25" s="20"/>
      <c r="BS25" s="19"/>
      <c r="BT25" s="10"/>
      <c r="BU25" s="10"/>
      <c r="BV25" s="10"/>
      <c r="BW25" s="10"/>
      <c r="BX25" s="10"/>
      <c r="BY25" s="20"/>
      <c r="BZ25" s="19"/>
      <c r="CA25" s="10"/>
      <c r="CB25" s="10"/>
      <c r="CC25" s="10"/>
      <c r="CD25" s="10"/>
      <c r="CE25" s="10"/>
      <c r="CF25" s="20"/>
      <c r="CG25" s="19"/>
      <c r="CH25" s="10"/>
      <c r="CI25" s="10"/>
      <c r="CJ25" s="10"/>
      <c r="CK25" s="10"/>
      <c r="CL25" s="10"/>
      <c r="CM25" s="20"/>
    </row>
    <row r="26" spans="1:91" s="26" customFormat="1" ht="18.75">
      <c r="A26" s="53" t="s">
        <v>14</v>
      </c>
      <c r="B26" s="13" t="s">
        <v>9</v>
      </c>
      <c r="C26" s="54">
        <v>44367</v>
      </c>
      <c r="D26" s="33">
        <v>44395</v>
      </c>
      <c r="E26" s="55">
        <f t="shared" si="141"/>
        <v>29</v>
      </c>
      <c r="F26" s="57">
        <v>0.25</v>
      </c>
      <c r="G26" s="71"/>
      <c r="H26" s="19"/>
      <c r="I26" s="10"/>
      <c r="J26" s="10"/>
      <c r="K26" s="10"/>
      <c r="L26" s="10"/>
      <c r="M26" s="10"/>
      <c r="N26" s="20"/>
      <c r="O26" s="19"/>
      <c r="P26" s="10"/>
      <c r="Q26" s="10"/>
      <c r="R26" s="10"/>
      <c r="S26" s="10"/>
      <c r="T26" s="10"/>
      <c r="U26" s="20"/>
      <c r="V26" s="19"/>
      <c r="W26" s="10"/>
      <c r="X26" s="10"/>
      <c r="Y26" s="10"/>
      <c r="Z26" s="10"/>
      <c r="AA26" s="10"/>
      <c r="AB26" s="20"/>
      <c r="AC26" s="19"/>
      <c r="AD26" s="10"/>
      <c r="AE26" s="10"/>
      <c r="AF26" s="10"/>
      <c r="AG26" s="10"/>
      <c r="AH26" s="10"/>
      <c r="AI26" s="20"/>
      <c r="AJ26" s="19"/>
      <c r="AK26" s="10"/>
      <c r="AL26" s="10"/>
      <c r="AM26" s="10"/>
      <c r="AN26" s="10"/>
      <c r="AO26" s="10"/>
      <c r="AP26" s="20"/>
      <c r="AQ26" s="19"/>
      <c r="AR26" s="10"/>
      <c r="AS26" s="10"/>
      <c r="AT26" s="10"/>
      <c r="AU26" s="10"/>
      <c r="AV26" s="10"/>
      <c r="AW26" s="20"/>
      <c r="AX26" s="19"/>
      <c r="AY26" s="10"/>
      <c r="AZ26" s="10"/>
      <c r="BA26" s="10"/>
      <c r="BB26" s="10"/>
      <c r="BC26" s="10"/>
      <c r="BD26" s="20"/>
      <c r="BE26" s="19"/>
      <c r="BF26" s="10"/>
      <c r="BG26" s="10"/>
      <c r="BH26" s="10"/>
      <c r="BI26" s="10"/>
      <c r="BJ26" s="10"/>
      <c r="BK26" s="20"/>
      <c r="BL26" s="19"/>
      <c r="BM26" s="10"/>
      <c r="BN26" s="10"/>
      <c r="BO26" s="10"/>
      <c r="BP26" s="10"/>
      <c r="BQ26" s="10"/>
      <c r="BR26" s="20"/>
      <c r="BS26" s="19"/>
      <c r="BT26" s="10"/>
      <c r="BU26" s="10"/>
      <c r="BV26" s="10"/>
      <c r="BW26" s="10"/>
      <c r="BX26" s="10"/>
      <c r="BY26" s="20"/>
      <c r="BZ26" s="19"/>
      <c r="CA26" s="10"/>
      <c r="CB26" s="10"/>
      <c r="CC26" s="10"/>
      <c r="CD26" s="10"/>
      <c r="CE26" s="10"/>
      <c r="CF26" s="20"/>
      <c r="CG26" s="19"/>
      <c r="CH26" s="10"/>
      <c r="CI26" s="10"/>
      <c r="CJ26" s="10"/>
      <c r="CK26" s="10"/>
      <c r="CL26" s="10"/>
      <c r="CM26" s="20"/>
    </row>
    <row r="27" spans="1:91" s="26" customFormat="1" ht="18.75">
      <c r="A27" s="53" t="s">
        <v>14</v>
      </c>
      <c r="B27" s="13" t="s">
        <v>10</v>
      </c>
      <c r="C27" s="54">
        <v>44370</v>
      </c>
      <c r="D27" s="33">
        <v>44372</v>
      </c>
      <c r="E27" s="55">
        <f t="shared" si="141"/>
        <v>3</v>
      </c>
      <c r="F27" s="57">
        <v>0.2</v>
      </c>
      <c r="G27" s="71"/>
      <c r="H27" s="19"/>
      <c r="I27" s="10"/>
      <c r="J27" s="10"/>
      <c r="K27" s="10"/>
      <c r="L27" s="10"/>
      <c r="M27" s="10"/>
      <c r="N27" s="20"/>
      <c r="O27" s="19"/>
      <c r="P27" s="10"/>
      <c r="Q27" s="10"/>
      <c r="R27" s="10"/>
      <c r="S27" s="10"/>
      <c r="T27" s="10"/>
      <c r="U27" s="20"/>
      <c r="V27" s="19"/>
      <c r="W27" s="10"/>
      <c r="X27" s="10"/>
      <c r="Y27" s="10"/>
      <c r="Z27" s="10"/>
      <c r="AA27" s="10"/>
      <c r="AB27" s="20"/>
      <c r="AC27" s="19"/>
      <c r="AD27" s="10"/>
      <c r="AE27" s="10"/>
      <c r="AF27" s="10"/>
      <c r="AG27" s="10"/>
      <c r="AH27" s="10"/>
      <c r="AI27" s="20"/>
      <c r="AJ27" s="19"/>
      <c r="AK27" s="10"/>
      <c r="AL27" s="10"/>
      <c r="AM27" s="10"/>
      <c r="AN27" s="10"/>
      <c r="AO27" s="10"/>
      <c r="AP27" s="20"/>
      <c r="AQ27" s="19"/>
      <c r="AR27" s="10"/>
      <c r="AS27" s="10"/>
      <c r="AT27" s="10"/>
      <c r="AU27" s="10"/>
      <c r="AV27" s="10"/>
      <c r="AW27" s="20"/>
      <c r="AX27" s="19"/>
      <c r="AY27" s="10"/>
      <c r="AZ27" s="10"/>
      <c r="BA27" s="10"/>
      <c r="BB27" s="10"/>
      <c r="BC27" s="10"/>
      <c r="BD27" s="20"/>
      <c r="BE27" s="19"/>
      <c r="BF27" s="10"/>
      <c r="BG27" s="10"/>
      <c r="BH27" s="10"/>
      <c r="BI27" s="10"/>
      <c r="BJ27" s="10"/>
      <c r="BK27" s="20"/>
      <c r="BL27" s="19"/>
      <c r="BM27" s="10"/>
      <c r="BN27" s="10"/>
      <c r="BO27" s="10"/>
      <c r="BP27" s="10"/>
      <c r="BQ27" s="10"/>
      <c r="BR27" s="20"/>
      <c r="BS27" s="19"/>
      <c r="BT27" s="10"/>
      <c r="BU27" s="10"/>
      <c r="BV27" s="10"/>
      <c r="BW27" s="10"/>
      <c r="BX27" s="10"/>
      <c r="BY27" s="20"/>
      <c r="BZ27" s="19"/>
      <c r="CA27" s="10"/>
      <c r="CB27" s="10"/>
      <c r="CC27" s="10"/>
      <c r="CD27" s="10"/>
      <c r="CE27" s="10"/>
      <c r="CF27" s="20"/>
      <c r="CG27" s="19"/>
      <c r="CH27" s="10"/>
      <c r="CI27" s="10"/>
      <c r="CJ27" s="10"/>
      <c r="CK27" s="10"/>
      <c r="CL27" s="10"/>
      <c r="CM27" s="20"/>
    </row>
    <row r="28" spans="1:91" s="26" customFormat="1" ht="18.75">
      <c r="A28" s="53" t="s">
        <v>14</v>
      </c>
      <c r="B28" s="13" t="s">
        <v>11</v>
      </c>
      <c r="C28" s="54">
        <v>44370</v>
      </c>
      <c r="D28" s="33">
        <v>44374</v>
      </c>
      <c r="E28" s="55">
        <f t="shared" si="141"/>
        <v>5</v>
      </c>
      <c r="F28" s="57">
        <v>0.4</v>
      </c>
      <c r="G28" s="71"/>
      <c r="H28" s="19"/>
      <c r="I28" s="10"/>
      <c r="J28" s="10"/>
      <c r="K28" s="10"/>
      <c r="L28" s="10"/>
      <c r="M28" s="10"/>
      <c r="N28" s="20"/>
      <c r="O28" s="19"/>
      <c r="P28" s="10"/>
      <c r="Q28" s="10"/>
      <c r="R28" s="10"/>
      <c r="S28" s="10"/>
      <c r="T28" s="10"/>
      <c r="U28" s="20"/>
      <c r="V28" s="19"/>
      <c r="W28" s="10"/>
      <c r="X28" s="10"/>
      <c r="Y28" s="10"/>
      <c r="Z28" s="10"/>
      <c r="AA28" s="10"/>
      <c r="AB28" s="20"/>
      <c r="AC28" s="19"/>
      <c r="AD28" s="10"/>
      <c r="AE28" s="10"/>
      <c r="AF28" s="10"/>
      <c r="AG28" s="10"/>
      <c r="AH28" s="10"/>
      <c r="AI28" s="20"/>
      <c r="AJ28" s="19"/>
      <c r="AK28" s="10"/>
      <c r="AL28" s="10"/>
      <c r="AM28" s="10"/>
      <c r="AN28" s="10"/>
      <c r="AO28" s="10"/>
      <c r="AP28" s="20"/>
      <c r="AQ28" s="19"/>
      <c r="AR28" s="10"/>
      <c r="AS28" s="10"/>
      <c r="AT28" s="10"/>
      <c r="AU28" s="10"/>
      <c r="AV28" s="10"/>
      <c r="AW28" s="20"/>
      <c r="AX28" s="19"/>
      <c r="AY28" s="10"/>
      <c r="AZ28" s="10"/>
      <c r="BA28" s="10"/>
      <c r="BB28" s="10"/>
      <c r="BC28" s="10"/>
      <c r="BD28" s="20"/>
      <c r="BE28" s="19"/>
      <c r="BF28" s="10"/>
      <c r="BG28" s="10"/>
      <c r="BH28" s="10"/>
      <c r="BI28" s="10"/>
      <c r="BJ28" s="10"/>
      <c r="BK28" s="20"/>
      <c r="BL28" s="19"/>
      <c r="BM28" s="10"/>
      <c r="BN28" s="10"/>
      <c r="BO28" s="10"/>
      <c r="BP28" s="10"/>
      <c r="BQ28" s="10"/>
      <c r="BR28" s="20"/>
      <c r="BS28" s="19"/>
      <c r="BT28" s="10"/>
      <c r="BU28" s="10"/>
      <c r="BV28" s="10"/>
      <c r="BW28" s="10"/>
      <c r="BX28" s="10"/>
      <c r="BY28" s="20"/>
      <c r="BZ28" s="19"/>
      <c r="CA28" s="10"/>
      <c r="CB28" s="10"/>
      <c r="CC28" s="10"/>
      <c r="CD28" s="10"/>
      <c r="CE28" s="10"/>
      <c r="CF28" s="20"/>
      <c r="CG28" s="19"/>
      <c r="CH28" s="10"/>
      <c r="CI28" s="10"/>
      <c r="CJ28" s="10"/>
      <c r="CK28" s="10"/>
      <c r="CL28" s="10"/>
      <c r="CM28" s="20"/>
    </row>
    <row r="29" spans="1:91" s="26" customFormat="1" ht="18.75">
      <c r="A29" s="42" t="s">
        <v>14</v>
      </c>
      <c r="B29" s="37" t="s">
        <v>19</v>
      </c>
      <c r="C29" s="67">
        <f>MIN(C30:C35)</f>
        <v>44364</v>
      </c>
      <c r="D29" s="67">
        <f>MAX(D30:D35)</f>
        <v>44377</v>
      </c>
      <c r="E29" s="68">
        <f t="shared" ref="E29" si="142">IF(OR(C29="",D29=""),"-",D29-C29+1)</f>
        <v>14</v>
      </c>
      <c r="F29" s="69">
        <f>AVERAGE(F30:F35)</f>
        <v>0.52500000000000002</v>
      </c>
      <c r="G29" s="71"/>
      <c r="H29" s="43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5"/>
    </row>
    <row r="30" spans="1:91" s="26" customFormat="1" ht="18.75">
      <c r="A30" s="53" t="s">
        <v>14</v>
      </c>
      <c r="B30" s="13" t="s">
        <v>6</v>
      </c>
      <c r="C30" s="54">
        <v>44368</v>
      </c>
      <c r="D30" s="33">
        <v>44373</v>
      </c>
      <c r="E30" s="55">
        <f t="shared" si="139"/>
        <v>6</v>
      </c>
      <c r="F30" s="57">
        <v>0.5</v>
      </c>
      <c r="G30" s="71"/>
      <c r="H30" s="19"/>
      <c r="I30" s="10"/>
      <c r="J30" s="10"/>
      <c r="K30" s="10"/>
      <c r="L30" s="10"/>
      <c r="M30" s="10"/>
      <c r="N30" s="20"/>
      <c r="O30" s="19"/>
      <c r="P30" s="10"/>
      <c r="Q30" s="10"/>
      <c r="R30" s="10"/>
      <c r="S30" s="10"/>
      <c r="T30" s="10"/>
      <c r="U30" s="20"/>
      <c r="V30" s="19"/>
      <c r="W30" s="10"/>
      <c r="X30" s="10"/>
      <c r="Y30" s="10"/>
      <c r="Z30" s="10"/>
      <c r="AA30" s="10"/>
      <c r="AB30" s="20"/>
      <c r="AC30" s="19"/>
      <c r="AD30" s="10"/>
      <c r="AE30" s="10"/>
      <c r="AF30" s="10"/>
      <c r="AG30" s="10"/>
      <c r="AH30" s="10"/>
      <c r="AI30" s="20"/>
      <c r="AJ30" s="19"/>
      <c r="AK30" s="10"/>
      <c r="AL30" s="10"/>
      <c r="AM30" s="10"/>
      <c r="AN30" s="10"/>
      <c r="AO30" s="10"/>
      <c r="AP30" s="20"/>
      <c r="AQ30" s="19"/>
      <c r="AR30" s="10"/>
      <c r="AS30" s="10"/>
      <c r="AT30" s="10"/>
      <c r="AU30" s="10"/>
      <c r="AV30" s="10"/>
      <c r="AW30" s="20"/>
      <c r="AX30" s="19"/>
      <c r="AY30" s="10"/>
      <c r="AZ30" s="10"/>
      <c r="BA30" s="10"/>
      <c r="BB30" s="10"/>
      <c r="BC30" s="10"/>
      <c r="BD30" s="20"/>
      <c r="BE30" s="19"/>
      <c r="BF30" s="10"/>
      <c r="BG30" s="10"/>
      <c r="BH30" s="10"/>
      <c r="BI30" s="10"/>
      <c r="BJ30" s="10"/>
      <c r="BK30" s="20"/>
      <c r="BL30" s="19"/>
      <c r="BM30" s="10"/>
      <c r="BN30" s="10"/>
      <c r="BO30" s="10"/>
      <c r="BP30" s="10"/>
      <c r="BQ30" s="10"/>
      <c r="BR30" s="20"/>
      <c r="BS30" s="19"/>
      <c r="BT30" s="10"/>
      <c r="BU30" s="10"/>
      <c r="BV30" s="10"/>
      <c r="BW30" s="10"/>
      <c r="BX30" s="10"/>
      <c r="BY30" s="20"/>
      <c r="BZ30" s="19"/>
      <c r="CA30" s="10"/>
      <c r="CB30" s="10"/>
      <c r="CC30" s="10"/>
      <c r="CD30" s="10"/>
      <c r="CE30" s="10"/>
      <c r="CF30" s="20"/>
      <c r="CG30" s="19"/>
      <c r="CH30" s="10"/>
      <c r="CI30" s="10"/>
      <c r="CJ30" s="10"/>
      <c r="CK30" s="10"/>
      <c r="CL30" s="10"/>
      <c r="CM30" s="20"/>
    </row>
    <row r="31" spans="1:91" s="26" customFormat="1" ht="18.75">
      <c r="A31" s="53" t="s">
        <v>14</v>
      </c>
      <c r="B31" s="13" t="s">
        <v>7</v>
      </c>
      <c r="C31" s="54">
        <v>44367</v>
      </c>
      <c r="D31" s="33">
        <v>44371</v>
      </c>
      <c r="E31" s="55">
        <f t="shared" si="139"/>
        <v>5</v>
      </c>
      <c r="F31" s="57">
        <v>1</v>
      </c>
      <c r="G31" s="71"/>
      <c r="H31" s="19"/>
      <c r="I31" s="10"/>
      <c r="J31" s="10"/>
      <c r="K31" s="10"/>
      <c r="L31" s="10"/>
      <c r="M31" s="10"/>
      <c r="N31" s="20"/>
      <c r="O31" s="19"/>
      <c r="P31" s="10"/>
      <c r="Q31" s="10"/>
      <c r="R31" s="10"/>
      <c r="S31" s="10"/>
      <c r="T31" s="10"/>
      <c r="U31" s="20"/>
      <c r="V31" s="19"/>
      <c r="W31" s="10"/>
      <c r="X31" s="10"/>
      <c r="Y31" s="10"/>
      <c r="Z31" s="10"/>
      <c r="AA31" s="10"/>
      <c r="AB31" s="20"/>
      <c r="AC31" s="19"/>
      <c r="AD31" s="10"/>
      <c r="AE31" s="10"/>
      <c r="AF31" s="10"/>
      <c r="AG31" s="10"/>
      <c r="AH31" s="10"/>
      <c r="AI31" s="20"/>
      <c r="AJ31" s="19"/>
      <c r="AK31" s="10"/>
      <c r="AL31" s="10"/>
      <c r="AM31" s="10"/>
      <c r="AN31" s="10"/>
      <c r="AO31" s="10"/>
      <c r="AP31" s="20"/>
      <c r="AQ31" s="19"/>
      <c r="AR31" s="10"/>
      <c r="AS31" s="10"/>
      <c r="AT31" s="10"/>
      <c r="AU31" s="10"/>
      <c r="AV31" s="10"/>
      <c r="AW31" s="20"/>
      <c r="AX31" s="19"/>
      <c r="AY31" s="10"/>
      <c r="AZ31" s="10"/>
      <c r="BA31" s="10"/>
      <c r="BB31" s="10"/>
      <c r="BC31" s="10"/>
      <c r="BD31" s="20"/>
      <c r="BE31" s="19"/>
      <c r="BF31" s="10"/>
      <c r="BG31" s="10"/>
      <c r="BH31" s="10"/>
      <c r="BI31" s="10"/>
      <c r="BJ31" s="10"/>
      <c r="BK31" s="20"/>
      <c r="BL31" s="19"/>
      <c r="BM31" s="10"/>
      <c r="BN31" s="10"/>
      <c r="BO31" s="10"/>
      <c r="BP31" s="10"/>
      <c r="BQ31" s="10"/>
      <c r="BR31" s="20"/>
      <c r="BS31" s="19"/>
      <c r="BT31" s="10"/>
      <c r="BU31" s="10"/>
      <c r="BV31" s="10"/>
      <c r="BW31" s="10"/>
      <c r="BX31" s="10"/>
      <c r="BY31" s="20"/>
      <c r="BZ31" s="19"/>
      <c r="CA31" s="10"/>
      <c r="CB31" s="10"/>
      <c r="CC31" s="10"/>
      <c r="CD31" s="10"/>
      <c r="CE31" s="10"/>
      <c r="CF31" s="20"/>
      <c r="CG31" s="19"/>
      <c r="CH31" s="10"/>
      <c r="CI31" s="10"/>
      <c r="CJ31" s="10"/>
      <c r="CK31" s="10"/>
      <c r="CL31" s="10"/>
      <c r="CM31" s="20"/>
    </row>
    <row r="32" spans="1:91" s="26" customFormat="1" ht="18.75">
      <c r="A32" s="53" t="s">
        <v>14</v>
      </c>
      <c r="B32" s="13" t="s">
        <v>8</v>
      </c>
      <c r="C32" s="54">
        <v>44371</v>
      </c>
      <c r="D32" s="33">
        <v>44372</v>
      </c>
      <c r="E32" s="55">
        <f t="shared" si="139"/>
        <v>2</v>
      </c>
      <c r="F32" s="57">
        <v>0.5</v>
      </c>
      <c r="G32" s="71"/>
      <c r="H32" s="19"/>
      <c r="I32" s="10"/>
      <c r="J32" s="10"/>
      <c r="K32" s="10"/>
      <c r="L32" s="10"/>
      <c r="M32" s="10"/>
      <c r="N32" s="20"/>
      <c r="O32" s="19"/>
      <c r="P32" s="10"/>
      <c r="Q32" s="10"/>
      <c r="R32" s="10"/>
      <c r="S32" s="10"/>
      <c r="T32" s="10"/>
      <c r="U32" s="20"/>
      <c r="V32" s="19"/>
      <c r="W32" s="10"/>
      <c r="X32" s="10"/>
      <c r="Y32" s="10"/>
      <c r="Z32" s="10"/>
      <c r="AA32" s="10"/>
      <c r="AB32" s="20"/>
      <c r="AC32" s="19"/>
      <c r="AD32" s="10"/>
      <c r="AE32" s="10"/>
      <c r="AF32" s="10"/>
      <c r="AG32" s="10"/>
      <c r="AH32" s="10"/>
      <c r="AI32" s="20"/>
      <c r="AJ32" s="19"/>
      <c r="AK32" s="10"/>
      <c r="AL32" s="10"/>
      <c r="AM32" s="10"/>
      <c r="AN32" s="10"/>
      <c r="AO32" s="10"/>
      <c r="AP32" s="20"/>
      <c r="AQ32" s="19"/>
      <c r="AR32" s="10"/>
      <c r="AS32" s="10"/>
      <c r="AT32" s="10"/>
      <c r="AU32" s="10"/>
      <c r="AV32" s="10"/>
      <c r="AW32" s="20"/>
      <c r="AX32" s="19"/>
      <c r="AY32" s="10"/>
      <c r="AZ32" s="10"/>
      <c r="BA32" s="10"/>
      <c r="BB32" s="10"/>
      <c r="BC32" s="10"/>
      <c r="BD32" s="20"/>
      <c r="BE32" s="19"/>
      <c r="BF32" s="10"/>
      <c r="BG32" s="10"/>
      <c r="BH32" s="10"/>
      <c r="BI32" s="10"/>
      <c r="BJ32" s="10"/>
      <c r="BK32" s="20"/>
      <c r="BL32" s="19"/>
      <c r="BM32" s="10"/>
      <c r="BN32" s="10"/>
      <c r="BO32" s="10"/>
      <c r="BP32" s="10"/>
      <c r="BQ32" s="10"/>
      <c r="BR32" s="20"/>
      <c r="BS32" s="19"/>
      <c r="BT32" s="10"/>
      <c r="BU32" s="10"/>
      <c r="BV32" s="10"/>
      <c r="BW32" s="10"/>
      <c r="BX32" s="10"/>
      <c r="BY32" s="20"/>
      <c r="BZ32" s="19"/>
      <c r="CA32" s="10"/>
      <c r="CB32" s="10"/>
      <c r="CC32" s="10"/>
      <c r="CD32" s="10"/>
      <c r="CE32" s="10"/>
      <c r="CF32" s="20"/>
      <c r="CG32" s="19"/>
      <c r="CH32" s="10"/>
      <c r="CI32" s="10"/>
      <c r="CJ32" s="10"/>
      <c r="CK32" s="10"/>
      <c r="CL32" s="10"/>
      <c r="CM32" s="20"/>
    </row>
    <row r="33" spans="1:91" s="26" customFormat="1" ht="18.75">
      <c r="A33" s="53" t="s">
        <v>14</v>
      </c>
      <c r="B33" s="13" t="s">
        <v>9</v>
      </c>
      <c r="C33" s="54">
        <v>44371</v>
      </c>
      <c r="D33" s="33">
        <v>44377</v>
      </c>
      <c r="E33" s="55">
        <f t="shared" si="139"/>
        <v>7</v>
      </c>
      <c r="F33" s="57">
        <v>0.15</v>
      </c>
      <c r="G33" s="71"/>
      <c r="H33" s="19"/>
      <c r="I33" s="10"/>
      <c r="J33" s="10"/>
      <c r="K33" s="10"/>
      <c r="L33" s="10"/>
      <c r="M33" s="10"/>
      <c r="N33" s="20"/>
      <c r="O33" s="19"/>
      <c r="P33" s="10"/>
      <c r="Q33" s="10"/>
      <c r="R33" s="10"/>
      <c r="S33" s="10"/>
      <c r="T33" s="10"/>
      <c r="U33" s="20"/>
      <c r="V33" s="19"/>
      <c r="W33" s="10"/>
      <c r="X33" s="10"/>
      <c r="Y33" s="10"/>
      <c r="Z33" s="10"/>
      <c r="AA33" s="10"/>
      <c r="AB33" s="20"/>
      <c r="AC33" s="19"/>
      <c r="AD33" s="10"/>
      <c r="AE33" s="10"/>
      <c r="AF33" s="10"/>
      <c r="AG33" s="10"/>
      <c r="AH33" s="10"/>
      <c r="AI33" s="20"/>
      <c r="AJ33" s="19"/>
      <c r="AK33" s="10"/>
      <c r="AL33" s="10"/>
      <c r="AM33" s="10"/>
      <c r="AN33" s="10"/>
      <c r="AO33" s="10"/>
      <c r="AP33" s="20"/>
      <c r="AQ33" s="19"/>
      <c r="AR33" s="10"/>
      <c r="AS33" s="10"/>
      <c r="AT33" s="10"/>
      <c r="AU33" s="10"/>
      <c r="AV33" s="10"/>
      <c r="AW33" s="20"/>
      <c r="AX33" s="19"/>
      <c r="AY33" s="10"/>
      <c r="AZ33" s="10"/>
      <c r="BA33" s="10"/>
      <c r="BB33" s="10"/>
      <c r="BC33" s="10"/>
      <c r="BD33" s="20"/>
      <c r="BE33" s="19"/>
      <c r="BF33" s="10"/>
      <c r="BG33" s="10"/>
      <c r="BH33" s="10"/>
      <c r="BI33" s="10"/>
      <c r="BJ33" s="10"/>
      <c r="BK33" s="20"/>
      <c r="BL33" s="19"/>
      <c r="BM33" s="10"/>
      <c r="BN33" s="10"/>
      <c r="BO33" s="10"/>
      <c r="BP33" s="10"/>
      <c r="BQ33" s="10"/>
      <c r="BR33" s="20"/>
      <c r="BS33" s="19"/>
      <c r="BT33" s="10"/>
      <c r="BU33" s="10"/>
      <c r="BV33" s="10"/>
      <c r="BW33" s="10"/>
      <c r="BX33" s="10"/>
      <c r="BY33" s="20"/>
      <c r="BZ33" s="19"/>
      <c r="CA33" s="10"/>
      <c r="CB33" s="10"/>
      <c r="CC33" s="10"/>
      <c r="CD33" s="10"/>
      <c r="CE33" s="10"/>
      <c r="CF33" s="20"/>
      <c r="CG33" s="19"/>
      <c r="CH33" s="10"/>
      <c r="CI33" s="10"/>
      <c r="CJ33" s="10"/>
      <c r="CK33" s="10"/>
      <c r="CL33" s="10"/>
      <c r="CM33" s="20"/>
    </row>
    <row r="34" spans="1:91" s="26" customFormat="1" ht="18.75">
      <c r="A34" s="53" t="s">
        <v>14</v>
      </c>
      <c r="B34" s="13" t="s">
        <v>10</v>
      </c>
      <c r="C34" s="54">
        <v>44367</v>
      </c>
      <c r="D34" s="33">
        <v>44377</v>
      </c>
      <c r="E34" s="55">
        <f t="shared" ref="E34" si="143">IF(OR(C34="",D34="",C34="-",D34="-"),"-",D34-C34+1)</f>
        <v>11</v>
      </c>
      <c r="F34" s="57">
        <v>0.5</v>
      </c>
      <c r="G34" s="71"/>
      <c r="H34" s="19"/>
      <c r="I34" s="10"/>
      <c r="J34" s="10"/>
      <c r="K34" s="10"/>
      <c r="L34" s="10"/>
      <c r="M34" s="10"/>
      <c r="N34" s="20"/>
      <c r="O34" s="19"/>
      <c r="P34" s="10"/>
      <c r="Q34" s="10"/>
      <c r="R34" s="10"/>
      <c r="S34" s="10"/>
      <c r="T34" s="10"/>
      <c r="U34" s="20"/>
      <c r="V34" s="19"/>
      <c r="W34" s="10"/>
      <c r="X34" s="10"/>
      <c r="Y34" s="10"/>
      <c r="Z34" s="10"/>
      <c r="AA34" s="10"/>
      <c r="AB34" s="20"/>
      <c r="AC34" s="19"/>
      <c r="AD34" s="10"/>
      <c r="AE34" s="10"/>
      <c r="AF34" s="10"/>
      <c r="AG34" s="10"/>
      <c r="AH34" s="10"/>
      <c r="AI34" s="20"/>
      <c r="AJ34" s="19"/>
      <c r="AK34" s="10"/>
      <c r="AL34" s="10"/>
      <c r="AM34" s="10"/>
      <c r="AN34" s="10"/>
      <c r="AO34" s="10"/>
      <c r="AP34" s="20"/>
      <c r="AQ34" s="19"/>
      <c r="AR34" s="10"/>
      <c r="AS34" s="10"/>
      <c r="AT34" s="10"/>
      <c r="AU34" s="10"/>
      <c r="AV34" s="10"/>
      <c r="AW34" s="20"/>
      <c r="AX34" s="19"/>
      <c r="AY34" s="10"/>
      <c r="AZ34" s="10"/>
      <c r="BA34" s="10"/>
      <c r="BB34" s="10"/>
      <c r="BC34" s="10"/>
      <c r="BD34" s="20"/>
      <c r="BE34" s="19"/>
      <c r="BF34" s="10"/>
      <c r="BG34" s="10"/>
      <c r="BH34" s="10"/>
      <c r="BI34" s="10"/>
      <c r="BJ34" s="10"/>
      <c r="BK34" s="20"/>
      <c r="BL34" s="19"/>
      <c r="BM34" s="10"/>
      <c r="BN34" s="10"/>
      <c r="BO34" s="10"/>
      <c r="BP34" s="10"/>
      <c r="BQ34" s="10"/>
      <c r="BR34" s="20"/>
      <c r="BS34" s="19"/>
      <c r="BT34" s="10"/>
      <c r="BU34" s="10"/>
      <c r="BV34" s="10"/>
      <c r="BW34" s="10"/>
      <c r="BX34" s="10"/>
      <c r="BY34" s="20"/>
      <c r="BZ34" s="19"/>
      <c r="CA34" s="10"/>
      <c r="CB34" s="10"/>
      <c r="CC34" s="10"/>
      <c r="CD34" s="10"/>
      <c r="CE34" s="10"/>
      <c r="CF34" s="20"/>
      <c r="CG34" s="19"/>
      <c r="CH34" s="10"/>
      <c r="CI34" s="10"/>
      <c r="CJ34" s="10"/>
      <c r="CK34" s="10"/>
      <c r="CL34" s="10"/>
      <c r="CM34" s="20"/>
    </row>
    <row r="35" spans="1:91" s="26" customFormat="1" ht="18.75">
      <c r="A35" s="53" t="s">
        <v>14</v>
      </c>
      <c r="B35" s="13" t="s">
        <v>11</v>
      </c>
      <c r="C35" s="54">
        <v>44364</v>
      </c>
      <c r="D35" s="33">
        <v>44376</v>
      </c>
      <c r="E35" s="55">
        <f t="shared" si="139"/>
        <v>13</v>
      </c>
      <c r="F35" s="57">
        <v>0.5</v>
      </c>
      <c r="G35" s="71"/>
      <c r="H35" s="19"/>
      <c r="I35" s="10"/>
      <c r="J35" s="10"/>
      <c r="K35" s="10"/>
      <c r="L35" s="10"/>
      <c r="M35" s="10"/>
      <c r="N35" s="20"/>
      <c r="O35" s="19"/>
      <c r="P35" s="10"/>
      <c r="Q35" s="10"/>
      <c r="R35" s="10"/>
      <c r="S35" s="10"/>
      <c r="T35" s="10"/>
      <c r="U35" s="20"/>
      <c r="V35" s="19"/>
      <c r="W35" s="10"/>
      <c r="X35" s="10"/>
      <c r="Y35" s="10"/>
      <c r="Z35" s="10"/>
      <c r="AA35" s="10"/>
      <c r="AB35" s="20"/>
      <c r="AC35" s="19"/>
      <c r="AD35" s="10"/>
      <c r="AE35" s="10"/>
      <c r="AF35" s="10"/>
      <c r="AG35" s="10"/>
      <c r="AH35" s="10"/>
      <c r="AI35" s="20"/>
      <c r="AJ35" s="19"/>
      <c r="AK35" s="10"/>
      <c r="AL35" s="10"/>
      <c r="AM35" s="10"/>
      <c r="AN35" s="10"/>
      <c r="AO35" s="10"/>
      <c r="AP35" s="20"/>
      <c r="AQ35" s="19"/>
      <c r="AR35" s="10"/>
      <c r="AS35" s="10"/>
      <c r="AT35" s="10"/>
      <c r="AU35" s="10"/>
      <c r="AV35" s="10"/>
      <c r="AW35" s="20"/>
      <c r="AX35" s="19"/>
      <c r="AY35" s="10"/>
      <c r="AZ35" s="10"/>
      <c r="BA35" s="10"/>
      <c r="BB35" s="10"/>
      <c r="BC35" s="10"/>
      <c r="BD35" s="20"/>
      <c r="BE35" s="19"/>
      <c r="BF35" s="10"/>
      <c r="BG35" s="10"/>
      <c r="BH35" s="10"/>
      <c r="BI35" s="10"/>
      <c r="BJ35" s="10"/>
      <c r="BK35" s="20"/>
      <c r="BL35" s="19"/>
      <c r="BM35" s="10"/>
      <c r="BN35" s="10"/>
      <c r="BO35" s="10"/>
      <c r="BP35" s="10"/>
      <c r="BQ35" s="10"/>
      <c r="BR35" s="20"/>
      <c r="BS35" s="19"/>
      <c r="BT35" s="10"/>
      <c r="BU35" s="10"/>
      <c r="BV35" s="10"/>
      <c r="BW35" s="10"/>
      <c r="BX35" s="10"/>
      <c r="BY35" s="20"/>
      <c r="BZ35" s="19"/>
      <c r="CA35" s="10"/>
      <c r="CB35" s="10"/>
      <c r="CC35" s="10"/>
      <c r="CD35" s="10"/>
      <c r="CE35" s="10"/>
      <c r="CF35" s="20"/>
      <c r="CG35" s="19"/>
      <c r="CH35" s="10"/>
      <c r="CI35" s="10"/>
      <c r="CJ35" s="10"/>
      <c r="CK35" s="10"/>
      <c r="CL35" s="10"/>
      <c r="CM35" s="20"/>
    </row>
    <row r="36" spans="1:91" s="9" customFormat="1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</row>
    <row r="37" spans="1:91" ht="18.75" customHeight="1">
      <c r="B37" s="46" t="s">
        <v>15</v>
      </c>
    </row>
    <row r="38" spans="1:91">
      <c r="B38" s="81" t="s">
        <v>22</v>
      </c>
      <c r="C38" s="81"/>
      <c r="D38" s="81"/>
      <c r="E38" s="81"/>
      <c r="F38" s="81"/>
    </row>
    <row r="39" spans="1:91">
      <c r="B39" s="81"/>
      <c r="C39" s="81"/>
      <c r="D39" s="81"/>
      <c r="E39" s="81"/>
      <c r="F39" s="81"/>
    </row>
  </sheetData>
  <sheetProtection formatCells="0" formatColumns="0" formatRows="0" insertRows="0" deleteRows="0"/>
  <mergeCells count="17">
    <mergeCell ref="BS5:BY5"/>
    <mergeCell ref="BZ5:CF5"/>
    <mergeCell ref="CG5:CM5"/>
    <mergeCell ref="B38:F39"/>
    <mergeCell ref="BZ2:CM4"/>
    <mergeCell ref="H1:AF2"/>
    <mergeCell ref="C5:D5"/>
    <mergeCell ref="C4:D4"/>
    <mergeCell ref="AQ5:AW5"/>
    <mergeCell ref="AX5:BD5"/>
    <mergeCell ref="AJ5:AP5"/>
    <mergeCell ref="AC5:AI5"/>
    <mergeCell ref="V5:AB5"/>
    <mergeCell ref="O5:U5"/>
    <mergeCell ref="H5:N5"/>
    <mergeCell ref="BE5:BK5"/>
    <mergeCell ref="BL5:BR5"/>
  </mergeCells>
  <conditionalFormatting sqref="F9:F35">
    <cfRule type="dataBar" priority="2">
      <dataBar>
        <cfvo type="num" val="0"/>
        <cfvo type="num" val="1"/>
        <color theme="2" tint="-0.249977111117893"/>
      </dataBar>
      <extLst>
        <ext xmlns:x14="http://schemas.microsoft.com/office/spreadsheetml/2009/9/main" uri="{B025F937-C7B1-47D3-B67F-A62EFF666E3E}">
          <x14:id>{8BAA994A-5AAC-4FF0-9FC2-620EE7BDD403}</x14:id>
        </ext>
      </extLst>
    </cfRule>
  </conditionalFormatting>
  <conditionalFormatting sqref="H8:CM35">
    <cfRule type="expression" dxfId="9" priority="5">
      <formula>H$6&gt;$D8</formula>
    </cfRule>
  </conditionalFormatting>
  <conditionalFormatting sqref="H6:CM35">
    <cfRule type="expression" dxfId="8" priority="3">
      <formula>H$6=TODAY()</formula>
    </cfRule>
  </conditionalFormatting>
  <conditionalFormatting sqref="H8:CM14">
    <cfRule type="expression" dxfId="7" priority="7">
      <formula>AND(NOT(ISBLANK($C8)),$C8&lt;=H$6,$D8&gt;=H$6)</formula>
    </cfRule>
    <cfRule type="expression" dxfId="6" priority="6">
      <formula>AND($C8&lt;=H$6,($D8-$C8+1)*$F8+$C8-1&gt;=H$6)</formula>
    </cfRule>
  </conditionalFormatting>
  <conditionalFormatting sqref="F15 F8 F22 F29">
    <cfRule type="dataBar" priority="1">
      <dataBar>
        <cfvo type="min" val="0"/>
        <cfvo type="max" val="0"/>
        <color theme="1" tint="0.249977111117893"/>
      </dataBar>
      <extLst>
        <ext xmlns:x14="http://schemas.microsoft.com/office/spreadsheetml/2009/9/main" uri="{B025F937-C7B1-47D3-B67F-A62EFF666E3E}">
          <x14:id>{AFFAB1A3-C662-441C-802F-DA6A886DBFE6}</x14:id>
        </ext>
      </extLst>
    </cfRule>
  </conditionalFormatting>
  <conditionalFormatting sqref="H15:CM21">
    <cfRule type="expression" dxfId="5" priority="8">
      <formula>AND($C15&lt;=H$6,($D15-$C15+1)*$F15+$C15-1&gt;=H$6)</formula>
    </cfRule>
    <cfRule type="expression" dxfId="4" priority="9">
      <formula>AND(NOT(ISBLANK($C15)),$C15&lt;=H$6,$D15&gt;=H$6)</formula>
    </cfRule>
  </conditionalFormatting>
  <conditionalFormatting sqref="H22:CM28">
    <cfRule type="expression" dxfId="3" priority="10">
      <formula>AND($C22&lt;=H$6,($D22-$C22+1)*$F22+$C22-1&gt;=H$6)</formula>
    </cfRule>
    <cfRule type="expression" dxfId="2" priority="11">
      <formula>AND(NOT(ISBLANK($C22)),$C22&lt;=H$6,$D22&gt;=H$6)</formula>
    </cfRule>
  </conditionalFormatting>
  <conditionalFormatting sqref="H29:CM35">
    <cfRule type="expression" dxfId="1" priority="12">
      <formula>AND($C29&lt;=H$6,($D29-$C29+1)*$F29+$C29-1&gt;=H$6)</formula>
    </cfRule>
    <cfRule type="expression" dxfId="0" priority="13">
      <formula>AND(NOT(ISBLANK($C29)),$C29&lt;=H$6,$D29&gt;=H$6)</formula>
    </cfRule>
  </conditionalFormatting>
  <dataValidations count="2">
    <dataValidation type="decimal" allowBlank="1" showInputMessage="1" showErrorMessage="1" error="Please enter a value between 0-100%" sqref="F30:F35 F23:F28 F16:F21 F9:F14">
      <formula1>0</formula1>
      <formula2>1</formula2>
    </dataValidation>
    <dataValidation type="textLength" operator="equal" allowBlank="1" showInputMessage="1" showErrorMessage="1" error="No need to enter % into this cell as it automatically calculates the average % of the subtasks. " sqref="F8 F15 F22 F29">
      <formula1>0</formula1>
    </dataValidation>
  </dataValidations>
  <pageMargins left="0.25" right="0.25" top="0.5" bottom="0.5" header="0.5" footer="0.25"/>
  <pageSetup scale="63" fitToHeight="0" orientation="landscape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BAA994A-5AAC-4FF0-9FC2-620EE7BDD40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F9:F35</xm:sqref>
        </x14:conditionalFormatting>
        <x14:conditionalFormatting xmlns:xm="http://schemas.microsoft.com/office/excel/2006/main">
          <x14:cfRule type="dataBar" id="{AFFAB1A3-C662-441C-802F-DA6A886DBF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F8 F15 F22 F29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O41"/>
  <sheetViews>
    <sheetView zoomScale="80" zoomScaleNormal="80" workbookViewId="0">
      <selection activeCell="A29" sqref="A29"/>
    </sheetView>
  </sheetViews>
  <sheetFormatPr defaultColWidth="12.42578125" defaultRowHeight="15.6" customHeight="1"/>
  <cols>
    <col min="1" max="1" width="12.42578125" style="75" customWidth="1"/>
    <col min="2" max="16384" width="12.42578125" style="75"/>
  </cols>
  <sheetData>
    <row r="4" spans="1:1" s="73" customFormat="1" ht="15.6" customHeight="1">
      <c r="A4" s="72"/>
    </row>
    <row r="5" spans="1:1" s="73" customFormat="1" ht="15.6" customHeight="1">
      <c r="A5" s="74"/>
    </row>
    <row r="40" spans="1:15" s="73" customFormat="1" ht="30" customHeight="1">
      <c r="A40" s="86" t="s">
        <v>27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76"/>
      <c r="N40" s="76"/>
      <c r="O40" s="76"/>
    </row>
    <row r="41" spans="1:15" s="73" customFormat="1" ht="30" customHeight="1">
      <c r="A41" s="87" t="s">
        <v>28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77"/>
      <c r="N41" s="77"/>
      <c r="O41" s="77"/>
    </row>
  </sheetData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" right="0.7" top="0.75" bottom="0.75" header="0.3" footer="0.3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TeamGanttChart</vt:lpstr>
      <vt:lpstr>Copyright-2</vt:lpstr>
      <vt:lpstr>TeamGanttChart!Print_Area</vt:lpstr>
      <vt:lpstr>TeamGanttChart!Print_Titles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</dc:creator>
  <cp:lastModifiedBy>DELL</cp:lastModifiedBy>
  <dcterms:created xsi:type="dcterms:W3CDTF">2019-04-03T11:29:49Z</dcterms:created>
  <dcterms:modified xsi:type="dcterms:W3CDTF">2022-06-29T10:47:17Z</dcterms:modified>
</cp:coreProperties>
</file>