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330" activeTab="8"/>
  </bookViews>
  <sheets>
    <sheet name="Setup" sheetId="2" r:id="rId1"/>
    <sheet name="Daily" sheetId="1" r:id="rId2"/>
    <sheet name="Yearly 1" sheetId="4" r:id="rId3"/>
    <sheet name="Yearly 2" sheetId="5" r:id="rId4"/>
    <sheet name="Yearly 3" sheetId="6" r:id="rId5"/>
    <sheet name="Yearly 4" sheetId="8" r:id="rId6"/>
    <sheet name="Yearly 5" sheetId="11" r:id="rId7"/>
    <sheet name="Monthly" sheetId="9" r:id="rId8"/>
    <sheet name="Monthly 2" sheetId="10" r:id="rId9"/>
    <sheet name="Copyright-2" sheetId="13" state="hidden" r:id="rId10"/>
  </sheets>
  <definedNames>
    <definedName name="Cate1">Setup!$B$7</definedName>
    <definedName name="Cate2">Setup!$B$8</definedName>
    <definedName name="Cate3">Setup!$B$9</definedName>
    <definedName name="Cate4">Setup!$B$10</definedName>
    <definedName name="Cate5">Setup!$B$11</definedName>
    <definedName name="Cate6">Setup!$B$12</definedName>
    <definedName name="Cate7" localSheetId="7">Setup!#REF!</definedName>
    <definedName name="Cate7" localSheetId="8">Setup!#REF!</definedName>
    <definedName name="Cate7" localSheetId="3">Setup!#REF!</definedName>
    <definedName name="Cate7" localSheetId="4">Setup!#REF!</definedName>
    <definedName name="Cate7" localSheetId="5">Setup!#REF!</definedName>
    <definedName name="Cate7" localSheetId="6">Setup!#REF!</definedName>
    <definedName name="Cate7">Setup!#REF!</definedName>
    <definedName name="Category">Setup!$B$7:$B$12</definedName>
    <definedName name="_xlnm.Print_Area" localSheetId="1">Daily!$B$2:$D$370</definedName>
    <definedName name="_xlnm.Print_Area" localSheetId="7">Monthly!$A$2:$G$132</definedName>
    <definedName name="_xlnm.Print_Area" localSheetId="8">'Monthly 2'!$A$2:$G$132</definedName>
    <definedName name="_xlnm.Print_Area" localSheetId="2">'Yearly 1'!$B$2:$X$40</definedName>
    <definedName name="_xlnm.Print_Area" localSheetId="3">'Yearly 2'!$B$2:$X$40</definedName>
    <definedName name="_xlnm.Print_Area" localSheetId="4">'Yearly 3'!$B$2:$X$40</definedName>
    <definedName name="_xlnm.Print_Area" localSheetId="5">'Yearly 4'!$B$2:$X$40</definedName>
    <definedName name="_xlnm.Print_Area" localSheetId="6">'Yearly 5'!$B$2:$AB$40</definedName>
    <definedName name="_xlnm.Print_Titles" localSheetId="1">Daily!$2:$4</definedName>
    <definedName name="SatMon">Setup!$C$21</definedName>
    <definedName name="Saturday">Setup!$C$17</definedName>
    <definedName name="Sunday">Setup!$C$18</definedName>
    <definedName name="SunMon">Setup!$C$22</definedName>
    <definedName name="Year">Setup!$C$4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0" i="11"/>
  <c r="S40"/>
  <c r="O40"/>
  <c r="K40"/>
  <c r="G40"/>
  <c r="C40"/>
  <c r="B6"/>
  <c r="C6" s="1"/>
  <c r="D6" s="1"/>
  <c r="E6" s="1"/>
  <c r="F6" s="1"/>
  <c r="G6" s="1"/>
  <c r="H6" s="1"/>
  <c r="B7" s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B5"/>
  <c r="J5" s="1"/>
  <c r="R5" s="1"/>
  <c r="B14" s="1"/>
  <c r="J14" s="1"/>
  <c r="R14" s="1"/>
  <c r="B23" s="1"/>
  <c r="J23" s="1"/>
  <c r="R23" s="1"/>
  <c r="B32" s="1"/>
  <c r="J32" s="1"/>
  <c r="R32" s="1"/>
  <c r="B2"/>
  <c r="F130" i="10"/>
  <c r="F119"/>
  <c r="F108"/>
  <c r="F97"/>
  <c r="F86"/>
  <c r="F75"/>
  <c r="F64"/>
  <c r="F53"/>
  <c r="F42"/>
  <c r="F31"/>
  <c r="F20"/>
  <c r="F9"/>
  <c r="F130" i="9"/>
  <c r="F119"/>
  <c r="F108"/>
  <c r="F97"/>
  <c r="F86"/>
  <c r="F75"/>
  <c r="F64"/>
  <c r="F53"/>
  <c r="F42"/>
  <c r="F31"/>
  <c r="F20"/>
  <c r="F9"/>
  <c r="G132" i="10"/>
  <c r="F132"/>
  <c r="E132"/>
  <c r="D132"/>
  <c r="C132"/>
  <c r="B132"/>
  <c r="G121"/>
  <c r="F121"/>
  <c r="E121"/>
  <c r="D121"/>
  <c r="C121"/>
  <c r="B121"/>
  <c r="G110"/>
  <c r="F110"/>
  <c r="E110"/>
  <c r="D110"/>
  <c r="C110"/>
  <c r="B110"/>
  <c r="G99"/>
  <c r="F99"/>
  <c r="E99"/>
  <c r="D99"/>
  <c r="C99"/>
  <c r="B99"/>
  <c r="G88"/>
  <c r="F88"/>
  <c r="E88"/>
  <c r="D88"/>
  <c r="C88"/>
  <c r="B88"/>
  <c r="G77"/>
  <c r="F77"/>
  <c r="E77"/>
  <c r="D77"/>
  <c r="C77"/>
  <c r="B77"/>
  <c r="G66"/>
  <c r="F66"/>
  <c r="E66"/>
  <c r="D66"/>
  <c r="C66"/>
  <c r="B66"/>
  <c r="G55"/>
  <c r="F55"/>
  <c r="E55"/>
  <c r="D55"/>
  <c r="C55"/>
  <c r="B55"/>
  <c r="G44"/>
  <c r="F44"/>
  <c r="E44"/>
  <c r="D44"/>
  <c r="C44"/>
  <c r="B44"/>
  <c r="G33"/>
  <c r="F33"/>
  <c r="E33"/>
  <c r="D33"/>
  <c r="C33"/>
  <c r="B33"/>
  <c r="G22"/>
  <c r="F22"/>
  <c r="E22"/>
  <c r="D22"/>
  <c r="C22"/>
  <c r="B22"/>
  <c r="G11"/>
  <c r="F11"/>
  <c r="E11"/>
  <c r="D11"/>
  <c r="C11"/>
  <c r="B11"/>
  <c r="A4"/>
  <c r="B4" s="1"/>
  <c r="C4" s="1"/>
  <c r="D4" s="1"/>
  <c r="E4" s="1"/>
  <c r="F4" s="1"/>
  <c r="G4" s="1"/>
  <c r="A5" s="1"/>
  <c r="B5" s="1"/>
  <c r="C5" s="1"/>
  <c r="D5" s="1"/>
  <c r="E5" s="1"/>
  <c r="F5" s="1"/>
  <c r="G5" s="1"/>
  <c r="A6" s="1"/>
  <c r="B6" s="1"/>
  <c r="C6" s="1"/>
  <c r="D6" s="1"/>
  <c r="E6" s="1"/>
  <c r="F6" s="1"/>
  <c r="G6" s="1"/>
  <c r="A7" s="1"/>
  <c r="A3"/>
  <c r="A14" s="1"/>
  <c r="A25" s="1"/>
  <c r="A36" s="1"/>
  <c r="A47" s="1"/>
  <c r="A58" s="1"/>
  <c r="A69" s="1"/>
  <c r="A80" s="1"/>
  <c r="A91" s="1"/>
  <c r="A102" s="1"/>
  <c r="A113" s="1"/>
  <c r="A124" s="1"/>
  <c r="G132" i="9"/>
  <c r="F132"/>
  <c r="E132"/>
  <c r="D132"/>
  <c r="C132"/>
  <c r="B132"/>
  <c r="G121"/>
  <c r="F121"/>
  <c r="E121"/>
  <c r="D121"/>
  <c r="C121"/>
  <c r="B121"/>
  <c r="G110"/>
  <c r="F110"/>
  <c r="E110"/>
  <c r="D110"/>
  <c r="C110"/>
  <c r="B110"/>
  <c r="G99"/>
  <c r="F99"/>
  <c r="E99"/>
  <c r="D99"/>
  <c r="C99"/>
  <c r="B99"/>
  <c r="G88"/>
  <c r="F88"/>
  <c r="E88"/>
  <c r="D88"/>
  <c r="C88"/>
  <c r="B88"/>
  <c r="G77"/>
  <c r="F77"/>
  <c r="E77"/>
  <c r="D77"/>
  <c r="C77"/>
  <c r="B77"/>
  <c r="G66"/>
  <c r="F66"/>
  <c r="E66"/>
  <c r="D66"/>
  <c r="C66"/>
  <c r="B66"/>
  <c r="G55"/>
  <c r="F55"/>
  <c r="E55"/>
  <c r="D55"/>
  <c r="C55"/>
  <c r="B55"/>
  <c r="G44"/>
  <c r="F44"/>
  <c r="E44"/>
  <c r="D44"/>
  <c r="C44"/>
  <c r="B44"/>
  <c r="G33"/>
  <c r="F33"/>
  <c r="E33"/>
  <c r="D33"/>
  <c r="C33"/>
  <c r="B33"/>
  <c r="G22"/>
  <c r="F22"/>
  <c r="E22"/>
  <c r="D22"/>
  <c r="C22"/>
  <c r="B22"/>
  <c r="F11"/>
  <c r="G11"/>
  <c r="E11"/>
  <c r="D11"/>
  <c r="C11"/>
  <c r="B11"/>
  <c r="A3"/>
  <c r="A14" s="1"/>
  <c r="A25" s="1"/>
  <c r="A36" s="1"/>
  <c r="A47" s="1"/>
  <c r="A58" s="1"/>
  <c r="A69" s="1"/>
  <c r="A80" s="1"/>
  <c r="A91" s="1"/>
  <c r="A102" s="1"/>
  <c r="A113" s="1"/>
  <c r="A124" s="1"/>
  <c r="A4"/>
  <c r="B4" s="1"/>
  <c r="C4" s="1"/>
  <c r="D4" s="1"/>
  <c r="E4" s="1"/>
  <c r="F4" s="1"/>
  <c r="G4" s="1"/>
  <c r="A5" s="1"/>
  <c r="B5" s="1"/>
  <c r="C5" s="1"/>
  <c r="D5" s="1"/>
  <c r="E5" s="1"/>
  <c r="F5" s="1"/>
  <c r="G5" s="1"/>
  <c r="A6" s="1"/>
  <c r="B6" s="1"/>
  <c r="C6" s="1"/>
  <c r="D6" s="1"/>
  <c r="E6" s="1"/>
  <c r="F6" s="1"/>
  <c r="G6" s="1"/>
  <c r="A7" s="1"/>
  <c r="W40" i="8"/>
  <c r="S40"/>
  <c r="O40"/>
  <c r="K40"/>
  <c r="G40"/>
  <c r="C40"/>
  <c r="B6"/>
  <c r="C6" s="1"/>
  <c r="D6" s="1"/>
  <c r="E6" s="1"/>
  <c r="F6" s="1"/>
  <c r="G6" s="1"/>
  <c r="H6" s="1"/>
  <c r="B7" s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B5"/>
  <c r="C5" s="1"/>
  <c r="B2"/>
  <c r="W40" i="6"/>
  <c r="S40"/>
  <c r="O40"/>
  <c r="K40"/>
  <c r="G40"/>
  <c r="C40"/>
  <c r="B6"/>
  <c r="C6" s="1"/>
  <c r="D6" s="1"/>
  <c r="E6" s="1"/>
  <c r="F6" s="1"/>
  <c r="G6" s="1"/>
  <c r="H6" s="1"/>
  <c r="B7" s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B5"/>
  <c r="J5" s="1"/>
  <c r="R5" s="1"/>
  <c r="B14" s="1"/>
  <c r="J14" s="1"/>
  <c r="R14" s="1"/>
  <c r="B23" s="1"/>
  <c r="J23" s="1"/>
  <c r="R23" s="1"/>
  <c r="B32" s="1"/>
  <c r="J32" s="1"/>
  <c r="R32" s="1"/>
  <c r="B2"/>
  <c r="W40" i="5"/>
  <c r="S40"/>
  <c r="O40"/>
  <c r="K40"/>
  <c r="G40"/>
  <c r="C40"/>
  <c r="B6"/>
  <c r="C6" s="1"/>
  <c r="D6" s="1"/>
  <c r="E6" s="1"/>
  <c r="F6" s="1"/>
  <c r="G6" s="1"/>
  <c r="H6" s="1"/>
  <c r="B7" s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B5"/>
  <c r="J5" s="1"/>
  <c r="R5" s="1"/>
  <c r="B14" s="1"/>
  <c r="J14" s="1"/>
  <c r="R14" s="1"/>
  <c r="B23" s="1"/>
  <c r="J23" s="1"/>
  <c r="R23" s="1"/>
  <c r="B32" s="1"/>
  <c r="J32" s="1"/>
  <c r="R32" s="1"/>
  <c r="B2"/>
  <c r="B6" i="4"/>
  <c r="C6" s="1"/>
  <c r="D6" s="1"/>
  <c r="E6" s="1"/>
  <c r="F6" s="1"/>
  <c r="G6" s="1"/>
  <c r="H6" s="1"/>
  <c r="W40"/>
  <c r="S40"/>
  <c r="O40"/>
  <c r="K40"/>
  <c r="G40"/>
  <c r="C40"/>
  <c r="B5"/>
  <c r="C5" s="1"/>
  <c r="D5" s="1"/>
  <c r="B2"/>
  <c r="C5" i="11" l="1"/>
  <c r="D5" s="1"/>
  <c r="E5" s="1"/>
  <c r="C9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C5" i="5"/>
  <c r="K5" s="1"/>
  <c r="S5" s="1"/>
  <c r="C14" s="1"/>
  <c r="K14" s="1"/>
  <c r="S14" s="1"/>
  <c r="C23" s="1"/>
  <c r="K23" s="1"/>
  <c r="S23" s="1"/>
  <c r="C32" s="1"/>
  <c r="K32" s="1"/>
  <c r="S32" s="1"/>
  <c r="B3" i="10"/>
  <c r="B14" s="1"/>
  <c r="B25" s="1"/>
  <c r="B36" s="1"/>
  <c r="B47" s="1"/>
  <c r="B58" s="1"/>
  <c r="B69" s="1"/>
  <c r="B80" s="1"/>
  <c r="B91" s="1"/>
  <c r="B102" s="1"/>
  <c r="B113" s="1"/>
  <c r="B124" s="1"/>
  <c r="B7"/>
  <c r="C7" s="1"/>
  <c r="D7" s="1"/>
  <c r="E7" s="1"/>
  <c r="F7" s="1"/>
  <c r="G7" s="1"/>
  <c r="A8" s="1"/>
  <c r="B8" s="1"/>
  <c r="C8" s="1"/>
  <c r="D8" s="1"/>
  <c r="E8" s="1"/>
  <c r="F8" s="1"/>
  <c r="G8" s="1"/>
  <c r="A9" s="1"/>
  <c r="B9" s="1"/>
  <c r="B3" i="9"/>
  <c r="C3" s="1"/>
  <c r="D3" s="1"/>
  <c r="E3" s="1"/>
  <c r="F3" s="1"/>
  <c r="G3" s="1"/>
  <c r="B7"/>
  <c r="C7" s="1"/>
  <c r="D7" s="1"/>
  <c r="E7" s="1"/>
  <c r="F7" s="1"/>
  <c r="G7" s="1"/>
  <c r="A8" s="1"/>
  <c r="B8" s="1"/>
  <c r="C8" s="1"/>
  <c r="D8" s="1"/>
  <c r="E8" s="1"/>
  <c r="F8" s="1"/>
  <c r="G8" s="1"/>
  <c r="A9" s="1"/>
  <c r="B9" s="1"/>
  <c r="D5" i="8"/>
  <c r="K5"/>
  <c r="S5" s="1"/>
  <c r="C14" s="1"/>
  <c r="K14" s="1"/>
  <c r="S14" s="1"/>
  <c r="C23" s="1"/>
  <c r="K23" s="1"/>
  <c r="S23" s="1"/>
  <c r="C32" s="1"/>
  <c r="K32" s="1"/>
  <c r="S32" s="1"/>
  <c r="C9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J5"/>
  <c r="R5" s="1"/>
  <c r="B14" s="1"/>
  <c r="J14" s="1"/>
  <c r="R14" s="1"/>
  <c r="B23" s="1"/>
  <c r="J23" s="1"/>
  <c r="R23" s="1"/>
  <c r="B32" s="1"/>
  <c r="J32" s="1"/>
  <c r="R32" s="1"/>
  <c r="C9" i="6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C5"/>
  <c r="C9" i="5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5"/>
  <c r="B7" i="4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K5"/>
  <c r="S5" s="1"/>
  <c r="C14" s="1"/>
  <c r="K14" s="1"/>
  <c r="S14" s="1"/>
  <c r="C23" s="1"/>
  <c r="K23" s="1"/>
  <c r="S23" s="1"/>
  <c r="C32" s="1"/>
  <c r="K32" s="1"/>
  <c r="S32" s="1"/>
  <c r="L5"/>
  <c r="T5" s="1"/>
  <c r="D14" s="1"/>
  <c r="L14" s="1"/>
  <c r="T14" s="1"/>
  <c r="D23" s="1"/>
  <c r="L23" s="1"/>
  <c r="T23" s="1"/>
  <c r="D32" s="1"/>
  <c r="L32" s="1"/>
  <c r="T32" s="1"/>
  <c r="E5"/>
  <c r="J5"/>
  <c r="R5" s="1"/>
  <c r="B14" s="1"/>
  <c r="J14" s="1"/>
  <c r="R14" s="1"/>
  <c r="B23" s="1"/>
  <c r="J23" s="1"/>
  <c r="R23" s="1"/>
  <c r="B32" s="1"/>
  <c r="J32" s="1"/>
  <c r="R32" s="1"/>
  <c r="K5" i="11" l="1"/>
  <c r="S5" s="1"/>
  <c r="C14" s="1"/>
  <c r="K14" s="1"/>
  <c r="S14" s="1"/>
  <c r="C23" s="1"/>
  <c r="K23" s="1"/>
  <c r="S23" s="1"/>
  <c r="C32" s="1"/>
  <c r="K32" s="1"/>
  <c r="S32" s="1"/>
  <c r="L5"/>
  <c r="T5" s="1"/>
  <c r="D14" s="1"/>
  <c r="L14" s="1"/>
  <c r="T14" s="1"/>
  <c r="D23" s="1"/>
  <c r="L23" s="1"/>
  <c r="T23" s="1"/>
  <c r="D32" s="1"/>
  <c r="L32" s="1"/>
  <c r="T32" s="1"/>
  <c r="C3" i="10"/>
  <c r="D3" s="1"/>
  <c r="J6" i="11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M5"/>
  <c r="U5" s="1"/>
  <c r="E14" s="1"/>
  <c r="M14" s="1"/>
  <c r="U14" s="1"/>
  <c r="E23" s="1"/>
  <c r="M23" s="1"/>
  <c r="U23" s="1"/>
  <c r="E32" s="1"/>
  <c r="M32" s="1"/>
  <c r="U32" s="1"/>
  <c r="F5"/>
  <c r="C14" i="10"/>
  <c r="C25" s="1"/>
  <c r="C36" s="1"/>
  <c r="C47" s="1"/>
  <c r="C58" s="1"/>
  <c r="C69" s="1"/>
  <c r="C80" s="1"/>
  <c r="C91" s="1"/>
  <c r="C102" s="1"/>
  <c r="C113" s="1"/>
  <c r="C124" s="1"/>
  <c r="A15"/>
  <c r="B15" s="1"/>
  <c r="C15" s="1"/>
  <c r="D15" s="1"/>
  <c r="E15" s="1"/>
  <c r="F15" s="1"/>
  <c r="G15" s="1"/>
  <c r="A16" s="1"/>
  <c r="B16" s="1"/>
  <c r="C16" s="1"/>
  <c r="D16" s="1"/>
  <c r="E16" s="1"/>
  <c r="F16" s="1"/>
  <c r="G16" s="1"/>
  <c r="A17" s="1"/>
  <c r="B17" s="1"/>
  <c r="C17" s="1"/>
  <c r="D17" s="1"/>
  <c r="E17" s="1"/>
  <c r="F17" s="1"/>
  <c r="G17" s="1"/>
  <c r="A18" s="1"/>
  <c r="B14" i="9"/>
  <c r="B25" s="1"/>
  <c r="B36" s="1"/>
  <c r="B47" s="1"/>
  <c r="B58" s="1"/>
  <c r="B69" s="1"/>
  <c r="B80" s="1"/>
  <c r="B91" s="1"/>
  <c r="B102" s="1"/>
  <c r="B113" s="1"/>
  <c r="B124" s="1"/>
  <c r="C14"/>
  <c r="C25" s="1"/>
  <c r="C36" s="1"/>
  <c r="C47" s="1"/>
  <c r="C58" s="1"/>
  <c r="C69" s="1"/>
  <c r="C80" s="1"/>
  <c r="C91" s="1"/>
  <c r="C102" s="1"/>
  <c r="C113" s="1"/>
  <c r="C124" s="1"/>
  <c r="A15"/>
  <c r="B15" s="1"/>
  <c r="C15" s="1"/>
  <c r="D15" s="1"/>
  <c r="E15" s="1"/>
  <c r="F15" s="1"/>
  <c r="G15" s="1"/>
  <c r="A16" s="1"/>
  <c r="B16" s="1"/>
  <c r="C16" s="1"/>
  <c r="D16" s="1"/>
  <c r="E16" s="1"/>
  <c r="F16" s="1"/>
  <c r="G16" s="1"/>
  <c r="A17" s="1"/>
  <c r="B17" s="1"/>
  <c r="C17" s="1"/>
  <c r="D17" s="1"/>
  <c r="E17" s="1"/>
  <c r="F17" s="1"/>
  <c r="G17" s="1"/>
  <c r="A18" s="1"/>
  <c r="J6" i="8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L5"/>
  <c r="T5" s="1"/>
  <c r="D14" s="1"/>
  <c r="L14" s="1"/>
  <c r="T14" s="1"/>
  <c r="D23" s="1"/>
  <c r="L23" s="1"/>
  <c r="T23" s="1"/>
  <c r="D32" s="1"/>
  <c r="L32" s="1"/>
  <c r="T32" s="1"/>
  <c r="E5"/>
  <c r="K5" i="6"/>
  <c r="S5" s="1"/>
  <c r="C14" s="1"/>
  <c r="K14" s="1"/>
  <c r="S14" s="1"/>
  <c r="C23" s="1"/>
  <c r="K23" s="1"/>
  <c r="S23" s="1"/>
  <c r="C32" s="1"/>
  <c r="K32" s="1"/>
  <c r="S32" s="1"/>
  <c r="D5"/>
  <c r="J6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E5" i="5"/>
  <c r="L5"/>
  <c r="T5" s="1"/>
  <c r="D14" s="1"/>
  <c r="L14" s="1"/>
  <c r="T14" s="1"/>
  <c r="D23" s="1"/>
  <c r="L23" s="1"/>
  <c r="T23" s="1"/>
  <c r="D32" s="1"/>
  <c r="L32" s="1"/>
  <c r="T32" s="1"/>
  <c r="J6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C9" i="4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M5"/>
  <c r="U5" s="1"/>
  <c r="E14" s="1"/>
  <c r="M14" s="1"/>
  <c r="U14" s="1"/>
  <c r="E23" s="1"/>
  <c r="M23" s="1"/>
  <c r="U23" s="1"/>
  <c r="E32" s="1"/>
  <c r="M32" s="1"/>
  <c r="U32" s="1"/>
  <c r="F5"/>
  <c r="N5" i="11" l="1"/>
  <c r="V5" s="1"/>
  <c r="F14" s="1"/>
  <c r="N14" s="1"/>
  <c r="V14" s="1"/>
  <c r="F23" s="1"/>
  <c r="N23" s="1"/>
  <c r="V23" s="1"/>
  <c r="F32" s="1"/>
  <c r="N32" s="1"/>
  <c r="V32" s="1"/>
  <c r="G5"/>
  <c r="K9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B18" i="10"/>
  <c r="C18" s="1"/>
  <c r="D18" s="1"/>
  <c r="E18" s="1"/>
  <c r="F18" s="1"/>
  <c r="G18" s="1"/>
  <c r="A19" s="1"/>
  <c r="B19" s="1"/>
  <c r="C19" s="1"/>
  <c r="D19" s="1"/>
  <c r="E19" s="1"/>
  <c r="F19" s="1"/>
  <c r="G19" s="1"/>
  <c r="A20" s="1"/>
  <c r="B20" s="1"/>
  <c r="E3"/>
  <c r="D14"/>
  <c r="D25" s="1"/>
  <c r="D36" s="1"/>
  <c r="D47" s="1"/>
  <c r="D58" s="1"/>
  <c r="D69" s="1"/>
  <c r="D80" s="1"/>
  <c r="D91" s="1"/>
  <c r="D102" s="1"/>
  <c r="D113" s="1"/>
  <c r="D124" s="1"/>
  <c r="B18" i="9"/>
  <c r="C18" s="1"/>
  <c r="D18" s="1"/>
  <c r="E18" s="1"/>
  <c r="F18" s="1"/>
  <c r="G18" s="1"/>
  <c r="A19" s="1"/>
  <c r="B19" s="1"/>
  <c r="C19" s="1"/>
  <c r="D19" s="1"/>
  <c r="E19" s="1"/>
  <c r="F19" s="1"/>
  <c r="G19" s="1"/>
  <c r="A20" s="1"/>
  <c r="B20" s="1"/>
  <c r="D14"/>
  <c r="D25" s="1"/>
  <c r="D36" s="1"/>
  <c r="D47" s="1"/>
  <c r="D58" s="1"/>
  <c r="D69" s="1"/>
  <c r="D80" s="1"/>
  <c r="D91" s="1"/>
  <c r="D102" s="1"/>
  <c r="D113" s="1"/>
  <c r="D124" s="1"/>
  <c r="M5" i="8"/>
  <c r="U5" s="1"/>
  <c r="E14" s="1"/>
  <c r="M14" s="1"/>
  <c r="U14" s="1"/>
  <c r="E23" s="1"/>
  <c r="M23" s="1"/>
  <c r="U23" s="1"/>
  <c r="E32" s="1"/>
  <c r="M32" s="1"/>
  <c r="U32" s="1"/>
  <c r="F5"/>
  <c r="K9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K9" i="6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E5"/>
  <c r="L5"/>
  <c r="T5" s="1"/>
  <c r="D14" s="1"/>
  <c r="L14" s="1"/>
  <c r="T14" s="1"/>
  <c r="D23" s="1"/>
  <c r="L23" s="1"/>
  <c r="T23" s="1"/>
  <c r="D32" s="1"/>
  <c r="L32" s="1"/>
  <c r="T32" s="1"/>
  <c r="K9" i="5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F5"/>
  <c r="M5"/>
  <c r="U5" s="1"/>
  <c r="E14" s="1"/>
  <c r="M14" s="1"/>
  <c r="U14" s="1"/>
  <c r="E23" s="1"/>
  <c r="M23" s="1"/>
  <c r="U23" s="1"/>
  <c r="E32" s="1"/>
  <c r="M32" s="1"/>
  <c r="U32" s="1"/>
  <c r="J6" i="4"/>
  <c r="K6" s="1"/>
  <c r="L6" s="1"/>
  <c r="M6" s="1"/>
  <c r="N6" s="1"/>
  <c r="O6" s="1"/>
  <c r="P6" s="1"/>
  <c r="J7" s="1"/>
  <c r="K7" s="1"/>
  <c r="L7" s="1"/>
  <c r="M7" s="1"/>
  <c r="N7" s="1"/>
  <c r="O7" s="1"/>
  <c r="P7" s="1"/>
  <c r="J8" s="1"/>
  <c r="K8" s="1"/>
  <c r="L8" s="1"/>
  <c r="M8" s="1"/>
  <c r="N8" s="1"/>
  <c r="O8" s="1"/>
  <c r="P8" s="1"/>
  <c r="J9" s="1"/>
  <c r="G5"/>
  <c r="N5"/>
  <c r="V5" s="1"/>
  <c r="F14" s="1"/>
  <c r="N14" s="1"/>
  <c r="V14" s="1"/>
  <c r="F23" s="1"/>
  <c r="N23" s="1"/>
  <c r="V23" s="1"/>
  <c r="F32" s="1"/>
  <c r="N32" s="1"/>
  <c r="V32" s="1"/>
  <c r="R6" i="11" l="1"/>
  <c r="S6" s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X8" s="1"/>
  <c r="R9" s="1"/>
  <c r="H5"/>
  <c r="P5" s="1"/>
  <c r="X5" s="1"/>
  <c r="H14" s="1"/>
  <c r="P14" s="1"/>
  <c r="X14" s="1"/>
  <c r="H23" s="1"/>
  <c r="P23" s="1"/>
  <c r="X23" s="1"/>
  <c r="H32" s="1"/>
  <c r="P32" s="1"/>
  <c r="X32" s="1"/>
  <c r="O5"/>
  <c r="W5" s="1"/>
  <c r="G14" s="1"/>
  <c r="O14" s="1"/>
  <c r="W14" s="1"/>
  <c r="G23" s="1"/>
  <c r="O23" s="1"/>
  <c r="W23" s="1"/>
  <c r="G32" s="1"/>
  <c r="O32" s="1"/>
  <c r="W32" s="1"/>
  <c r="E14" i="10"/>
  <c r="E25" s="1"/>
  <c r="E36" s="1"/>
  <c r="E47" s="1"/>
  <c r="E58" s="1"/>
  <c r="E69" s="1"/>
  <c r="E80" s="1"/>
  <c r="E91" s="1"/>
  <c r="E102" s="1"/>
  <c r="E113" s="1"/>
  <c r="E124" s="1"/>
  <c r="F3"/>
  <c r="A26"/>
  <c r="B26" s="1"/>
  <c r="C26" s="1"/>
  <c r="D26" s="1"/>
  <c r="E26" s="1"/>
  <c r="F26" s="1"/>
  <c r="G26" s="1"/>
  <c r="A27" s="1"/>
  <c r="B27" s="1"/>
  <c r="C27" s="1"/>
  <c r="D27" s="1"/>
  <c r="E27" s="1"/>
  <c r="F27" s="1"/>
  <c r="G27" s="1"/>
  <c r="A28" s="1"/>
  <c r="B28" s="1"/>
  <c r="C28" s="1"/>
  <c r="D28" s="1"/>
  <c r="E28" s="1"/>
  <c r="F28" s="1"/>
  <c r="G28" s="1"/>
  <c r="A29" s="1"/>
  <c r="E14" i="9"/>
  <c r="E25" s="1"/>
  <c r="E36" s="1"/>
  <c r="E47" s="1"/>
  <c r="E58" s="1"/>
  <c r="E69" s="1"/>
  <c r="E80" s="1"/>
  <c r="E91" s="1"/>
  <c r="E102" s="1"/>
  <c r="E113" s="1"/>
  <c r="E124" s="1"/>
  <c r="A26"/>
  <c r="B26" s="1"/>
  <c r="C26" s="1"/>
  <c r="D26" s="1"/>
  <c r="E26" s="1"/>
  <c r="F26" s="1"/>
  <c r="G26" s="1"/>
  <c r="A27" s="1"/>
  <c r="B27" s="1"/>
  <c r="C27" s="1"/>
  <c r="D27" s="1"/>
  <c r="E27" s="1"/>
  <c r="F27" s="1"/>
  <c r="G27" s="1"/>
  <c r="A28" s="1"/>
  <c r="B28" s="1"/>
  <c r="C28" s="1"/>
  <c r="D28" s="1"/>
  <c r="E28" s="1"/>
  <c r="F28" s="1"/>
  <c r="G28" s="1"/>
  <c r="A29" s="1"/>
  <c r="R6" i="8"/>
  <c r="S6" s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X8" s="1"/>
  <c r="R9" s="1"/>
  <c r="G5"/>
  <c r="N5"/>
  <c r="V5" s="1"/>
  <c r="F14" s="1"/>
  <c r="N14" s="1"/>
  <c r="V14" s="1"/>
  <c r="F23" s="1"/>
  <c r="N23" s="1"/>
  <c r="V23" s="1"/>
  <c r="F32" s="1"/>
  <c r="N32" s="1"/>
  <c r="V32" s="1"/>
  <c r="R6" i="6"/>
  <c r="S6" s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X8" s="1"/>
  <c r="R9" s="1"/>
  <c r="M5"/>
  <c r="U5" s="1"/>
  <c r="E14" s="1"/>
  <c r="M14" s="1"/>
  <c r="U14" s="1"/>
  <c r="E23" s="1"/>
  <c r="M23" s="1"/>
  <c r="U23" s="1"/>
  <c r="E32" s="1"/>
  <c r="M32" s="1"/>
  <c r="U32" s="1"/>
  <c r="F5"/>
  <c r="N5" i="5"/>
  <c r="V5" s="1"/>
  <c r="F14" s="1"/>
  <c r="N14" s="1"/>
  <c r="V14" s="1"/>
  <c r="F23" s="1"/>
  <c r="N23" s="1"/>
  <c r="V23" s="1"/>
  <c r="F32" s="1"/>
  <c r="N32" s="1"/>
  <c r="V32" s="1"/>
  <c r="G5"/>
  <c r="R6"/>
  <c r="S6" s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X8" s="1"/>
  <c r="R9" s="1"/>
  <c r="K9" i="4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O5"/>
  <c r="W5" s="1"/>
  <c r="G14" s="1"/>
  <c r="O14" s="1"/>
  <c r="W14" s="1"/>
  <c r="G23" s="1"/>
  <c r="O23" s="1"/>
  <c r="W23" s="1"/>
  <c r="G32" s="1"/>
  <c r="O32" s="1"/>
  <c r="W32" s="1"/>
  <c r="H5"/>
  <c r="P5" s="1"/>
  <c r="X5" s="1"/>
  <c r="H14" s="1"/>
  <c r="P14" s="1"/>
  <c r="X14" s="1"/>
  <c r="H23" s="1"/>
  <c r="P23" s="1"/>
  <c r="X23" s="1"/>
  <c r="H32" s="1"/>
  <c r="P32" s="1"/>
  <c r="X32" s="1"/>
  <c r="S9" i="11" l="1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B29" i="10"/>
  <c r="C29" s="1"/>
  <c r="D29" s="1"/>
  <c r="E29" s="1"/>
  <c r="F29" s="1"/>
  <c r="G29" s="1"/>
  <c r="A30" s="1"/>
  <c r="B30" s="1"/>
  <c r="C30" s="1"/>
  <c r="D30" s="1"/>
  <c r="E30" s="1"/>
  <c r="F30" s="1"/>
  <c r="G30" s="1"/>
  <c r="A31" s="1"/>
  <c r="B31" s="1"/>
  <c r="F14"/>
  <c r="F25" s="1"/>
  <c r="F36" s="1"/>
  <c r="F47" s="1"/>
  <c r="F58" s="1"/>
  <c r="F69" s="1"/>
  <c r="F80" s="1"/>
  <c r="F91" s="1"/>
  <c r="F102" s="1"/>
  <c r="F113" s="1"/>
  <c r="F124" s="1"/>
  <c r="G3"/>
  <c r="G14" s="1"/>
  <c r="G25" s="1"/>
  <c r="G36" s="1"/>
  <c r="G47" s="1"/>
  <c r="G58" s="1"/>
  <c r="G69" s="1"/>
  <c r="G80" s="1"/>
  <c r="G91" s="1"/>
  <c r="G102" s="1"/>
  <c r="G113" s="1"/>
  <c r="G124" s="1"/>
  <c r="B29" i="9"/>
  <c r="C29" s="1"/>
  <c r="D29" s="1"/>
  <c r="E29" s="1"/>
  <c r="F29" s="1"/>
  <c r="G29" s="1"/>
  <c r="A30" s="1"/>
  <c r="B30" s="1"/>
  <c r="C30" s="1"/>
  <c r="D30" s="1"/>
  <c r="E30" s="1"/>
  <c r="F30" s="1"/>
  <c r="G30" s="1"/>
  <c r="A31" s="1"/>
  <c r="B31" s="1"/>
  <c r="F14"/>
  <c r="F25" s="1"/>
  <c r="F36" s="1"/>
  <c r="F47" s="1"/>
  <c r="F58" s="1"/>
  <c r="F69" s="1"/>
  <c r="F80" s="1"/>
  <c r="F91" s="1"/>
  <c r="F102" s="1"/>
  <c r="F113" s="1"/>
  <c r="F124" s="1"/>
  <c r="G14"/>
  <c r="G25" s="1"/>
  <c r="G36" s="1"/>
  <c r="G47" s="1"/>
  <c r="G58" s="1"/>
  <c r="G69" s="1"/>
  <c r="G80" s="1"/>
  <c r="G91" s="1"/>
  <c r="G102" s="1"/>
  <c r="G113" s="1"/>
  <c r="G124" s="1"/>
  <c r="H5" i="8"/>
  <c r="P5" s="1"/>
  <c r="X5" s="1"/>
  <c r="H14" s="1"/>
  <c r="P14" s="1"/>
  <c r="X14" s="1"/>
  <c r="H23" s="1"/>
  <c r="P23" s="1"/>
  <c r="X23" s="1"/>
  <c r="H32" s="1"/>
  <c r="P32" s="1"/>
  <c r="X32" s="1"/>
  <c r="O5"/>
  <c r="W5" s="1"/>
  <c r="G14" s="1"/>
  <c r="O14" s="1"/>
  <c r="W14" s="1"/>
  <c r="G23" s="1"/>
  <c r="O23" s="1"/>
  <c r="W23" s="1"/>
  <c r="G32" s="1"/>
  <c r="O32" s="1"/>
  <c r="W32" s="1"/>
  <c r="S9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N5" i="6"/>
  <c r="V5" s="1"/>
  <c r="F14" s="1"/>
  <c r="N14" s="1"/>
  <c r="V14" s="1"/>
  <c r="F23" s="1"/>
  <c r="N23" s="1"/>
  <c r="V23" s="1"/>
  <c r="F32" s="1"/>
  <c r="N32" s="1"/>
  <c r="V32" s="1"/>
  <c r="G5"/>
  <c r="S9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S9" i="5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O5"/>
  <c r="W5" s="1"/>
  <c r="G14" s="1"/>
  <c r="O14" s="1"/>
  <c r="W14" s="1"/>
  <c r="G23" s="1"/>
  <c r="O23" s="1"/>
  <c r="W23" s="1"/>
  <c r="G32" s="1"/>
  <c r="O32" s="1"/>
  <c r="W32" s="1"/>
  <c r="H5"/>
  <c r="P5" s="1"/>
  <c r="X5" s="1"/>
  <c r="H14" s="1"/>
  <c r="P14" s="1"/>
  <c r="X14" s="1"/>
  <c r="H23" s="1"/>
  <c r="P23" s="1"/>
  <c r="X23" s="1"/>
  <c r="H32" s="1"/>
  <c r="P32" s="1"/>
  <c r="X32" s="1"/>
  <c r="R6" i="4"/>
  <c r="S6" s="1"/>
  <c r="T6" s="1"/>
  <c r="U6" s="1"/>
  <c r="V6" s="1"/>
  <c r="W6" s="1"/>
  <c r="X6" s="1"/>
  <c r="R7" s="1"/>
  <c r="S7" s="1"/>
  <c r="T7" s="1"/>
  <c r="U7" s="1"/>
  <c r="V7" s="1"/>
  <c r="W7" s="1"/>
  <c r="X7" s="1"/>
  <c r="R8" s="1"/>
  <c r="S8" s="1"/>
  <c r="T8" s="1"/>
  <c r="U8" s="1"/>
  <c r="V8" s="1"/>
  <c r="W8" s="1"/>
  <c r="X8" s="1"/>
  <c r="R9" s="1"/>
  <c r="B5" i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15" i="11" l="1"/>
  <c r="C15" s="1"/>
  <c r="D15" s="1"/>
  <c r="E15" s="1"/>
  <c r="F15" s="1"/>
  <c r="G15" s="1"/>
  <c r="H15" s="1"/>
  <c r="B16" s="1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A37" i="10"/>
  <c r="B37" s="1"/>
  <c r="C37" s="1"/>
  <c r="D37" s="1"/>
  <c r="E37" s="1"/>
  <c r="F37" s="1"/>
  <c r="G37" s="1"/>
  <c r="A38" s="1"/>
  <c r="B38" s="1"/>
  <c r="C38" s="1"/>
  <c r="D38" s="1"/>
  <c r="E38" s="1"/>
  <c r="F38" s="1"/>
  <c r="G38" s="1"/>
  <c r="A39" s="1"/>
  <c r="B39" s="1"/>
  <c r="C39" s="1"/>
  <c r="D39" s="1"/>
  <c r="E39" s="1"/>
  <c r="F39" s="1"/>
  <c r="G39" s="1"/>
  <c r="A40" s="1"/>
  <c r="A37" i="9"/>
  <c r="B37" s="1"/>
  <c r="C37" s="1"/>
  <c r="D37" s="1"/>
  <c r="E37" s="1"/>
  <c r="F37" s="1"/>
  <c r="G37" s="1"/>
  <c r="A38" s="1"/>
  <c r="B38" s="1"/>
  <c r="C38" s="1"/>
  <c r="D38" s="1"/>
  <c r="E38" s="1"/>
  <c r="F38" s="1"/>
  <c r="G38" s="1"/>
  <c r="A39" s="1"/>
  <c r="B39" s="1"/>
  <c r="C39" s="1"/>
  <c r="D39" s="1"/>
  <c r="E39" s="1"/>
  <c r="F39" s="1"/>
  <c r="G39" s="1"/>
  <c r="A40" s="1"/>
  <c r="B15" i="8"/>
  <c r="C15" s="1"/>
  <c r="D15" s="1"/>
  <c r="E15" s="1"/>
  <c r="F15" s="1"/>
  <c r="G15" s="1"/>
  <c r="H15" s="1"/>
  <c r="B16" s="1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B15" i="6"/>
  <c r="C15" s="1"/>
  <c r="D15" s="1"/>
  <c r="E15" s="1"/>
  <c r="F15" s="1"/>
  <c r="G15" s="1"/>
  <c r="H15" s="1"/>
  <c r="B16" s="1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H5"/>
  <c r="P5" s="1"/>
  <c r="X5" s="1"/>
  <c r="H14" s="1"/>
  <c r="P14" s="1"/>
  <c r="X14" s="1"/>
  <c r="H23" s="1"/>
  <c r="P23" s="1"/>
  <c r="X23" s="1"/>
  <c r="H32" s="1"/>
  <c r="P32" s="1"/>
  <c r="X32" s="1"/>
  <c r="O5"/>
  <c r="W5" s="1"/>
  <c r="G14" s="1"/>
  <c r="O14" s="1"/>
  <c r="W14" s="1"/>
  <c r="G23" s="1"/>
  <c r="O23" s="1"/>
  <c r="W23" s="1"/>
  <c r="G32" s="1"/>
  <c r="O32" s="1"/>
  <c r="W32" s="1"/>
  <c r="B15" i="5"/>
  <c r="C15" s="1"/>
  <c r="D15" s="1"/>
  <c r="E15" s="1"/>
  <c r="F15" s="1"/>
  <c r="G15" s="1"/>
  <c r="H15" s="1"/>
  <c r="B16" s="1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S9" i="4"/>
  <c r="T9" s="1"/>
  <c r="U9" s="1"/>
  <c r="V9" s="1"/>
  <c r="W9" s="1"/>
  <c r="X9" s="1"/>
  <c r="R10" s="1"/>
  <c r="S10" s="1"/>
  <c r="T10" s="1"/>
  <c r="U10" s="1"/>
  <c r="V10" s="1"/>
  <c r="W10" s="1"/>
  <c r="X10" s="1"/>
  <c r="R11" s="1"/>
  <c r="S11" s="1"/>
  <c r="C18" i="11" l="1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B40" i="10"/>
  <c r="C40" s="1"/>
  <c r="D40" s="1"/>
  <c r="E40" s="1"/>
  <c r="F40" s="1"/>
  <c r="G40" s="1"/>
  <c r="A41" s="1"/>
  <c r="B41" s="1"/>
  <c r="C41" s="1"/>
  <c r="D41" s="1"/>
  <c r="E41" s="1"/>
  <c r="F41" s="1"/>
  <c r="G41" s="1"/>
  <c r="A42" s="1"/>
  <c r="B42" s="1"/>
  <c r="B40" i="9"/>
  <c r="C40" s="1"/>
  <c r="D40" s="1"/>
  <c r="E40" s="1"/>
  <c r="F40" s="1"/>
  <c r="G40" s="1"/>
  <c r="A41" s="1"/>
  <c r="B41" s="1"/>
  <c r="C41" s="1"/>
  <c r="D41" s="1"/>
  <c r="E41" s="1"/>
  <c r="F41" s="1"/>
  <c r="G41" s="1"/>
  <c r="A42" s="1"/>
  <c r="B42" s="1"/>
  <c r="C18" i="8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C18" i="6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C18" i="5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B15" i="4"/>
  <c r="C15" s="1"/>
  <c r="D15" s="1"/>
  <c r="E15" s="1"/>
  <c r="F15" s="1"/>
  <c r="G15" s="1"/>
  <c r="H15" s="1"/>
  <c r="B16" s="1"/>
  <c r="C16" s="1"/>
  <c r="D16" s="1"/>
  <c r="E16" s="1"/>
  <c r="F16" s="1"/>
  <c r="G16" s="1"/>
  <c r="H16" s="1"/>
  <c r="B17" s="1"/>
  <c r="C17" s="1"/>
  <c r="D17" s="1"/>
  <c r="E17" s="1"/>
  <c r="F17" s="1"/>
  <c r="G17" s="1"/>
  <c r="H17" s="1"/>
  <c r="B18" s="1"/>
  <c r="J15" i="11" l="1"/>
  <c r="K15" s="1"/>
  <c r="L15" s="1"/>
  <c r="M15" s="1"/>
  <c r="N15" s="1"/>
  <c r="O15" s="1"/>
  <c r="P15" s="1"/>
  <c r="J16" s="1"/>
  <c r="K16" s="1"/>
  <c r="L16" s="1"/>
  <c r="M16" s="1"/>
  <c r="N16" s="1"/>
  <c r="O16" s="1"/>
  <c r="P16" s="1"/>
  <c r="J17" s="1"/>
  <c r="K17" s="1"/>
  <c r="L17" s="1"/>
  <c r="M17" s="1"/>
  <c r="N17" s="1"/>
  <c r="O17" s="1"/>
  <c r="P17" s="1"/>
  <c r="J18" s="1"/>
  <c r="A48" i="10"/>
  <c r="B48" s="1"/>
  <c r="C48" s="1"/>
  <c r="D48" s="1"/>
  <c r="E48" s="1"/>
  <c r="F48" s="1"/>
  <c r="G48" s="1"/>
  <c r="A49" s="1"/>
  <c r="B49" s="1"/>
  <c r="C49" s="1"/>
  <c r="D49" s="1"/>
  <c r="E49" s="1"/>
  <c r="F49" s="1"/>
  <c r="G49" s="1"/>
  <c r="A50" s="1"/>
  <c r="B50" s="1"/>
  <c r="C50" s="1"/>
  <c r="D50" s="1"/>
  <c r="E50" s="1"/>
  <c r="F50" s="1"/>
  <c r="G50" s="1"/>
  <c r="A51" s="1"/>
  <c r="A48" i="9"/>
  <c r="B48" s="1"/>
  <c r="C48" s="1"/>
  <c r="D48" s="1"/>
  <c r="E48" s="1"/>
  <c r="F48" s="1"/>
  <c r="G48" s="1"/>
  <c r="A49" s="1"/>
  <c r="B49" s="1"/>
  <c r="C49" s="1"/>
  <c r="D49" s="1"/>
  <c r="E49" s="1"/>
  <c r="F49" s="1"/>
  <c r="G49" s="1"/>
  <c r="A50" s="1"/>
  <c r="B50" s="1"/>
  <c r="C50" s="1"/>
  <c r="D50" s="1"/>
  <c r="E50" s="1"/>
  <c r="F50" s="1"/>
  <c r="G50" s="1"/>
  <c r="A51" s="1"/>
  <c r="J15" i="8"/>
  <c r="K15" s="1"/>
  <c r="L15" s="1"/>
  <c r="M15" s="1"/>
  <c r="N15" s="1"/>
  <c r="O15" s="1"/>
  <c r="P15" s="1"/>
  <c r="J16" s="1"/>
  <c r="K16" s="1"/>
  <c r="L16" s="1"/>
  <c r="M16" s="1"/>
  <c r="N16" s="1"/>
  <c r="O16" s="1"/>
  <c r="P16" s="1"/>
  <c r="J17" s="1"/>
  <c r="K17" s="1"/>
  <c r="L17" s="1"/>
  <c r="M17" s="1"/>
  <c r="N17" s="1"/>
  <c r="O17" s="1"/>
  <c r="P17" s="1"/>
  <c r="J18" s="1"/>
  <c r="J15" i="6"/>
  <c r="K15" s="1"/>
  <c r="L15" s="1"/>
  <c r="M15" s="1"/>
  <c r="N15" s="1"/>
  <c r="O15" s="1"/>
  <c r="P15" s="1"/>
  <c r="J16" s="1"/>
  <c r="K16" s="1"/>
  <c r="L16" s="1"/>
  <c r="M16" s="1"/>
  <c r="N16" s="1"/>
  <c r="O16" s="1"/>
  <c r="P16" s="1"/>
  <c r="J17" s="1"/>
  <c r="K17" s="1"/>
  <c r="L17" s="1"/>
  <c r="M17" s="1"/>
  <c r="N17" s="1"/>
  <c r="O17" s="1"/>
  <c r="P17" s="1"/>
  <c r="J18" s="1"/>
  <c r="J15" i="5"/>
  <c r="K15" s="1"/>
  <c r="L15" s="1"/>
  <c r="M15" s="1"/>
  <c r="N15" s="1"/>
  <c r="O15" s="1"/>
  <c r="P15" s="1"/>
  <c r="J16" s="1"/>
  <c r="K16" s="1"/>
  <c r="L16" s="1"/>
  <c r="M16" s="1"/>
  <c r="N16" s="1"/>
  <c r="O16" s="1"/>
  <c r="P16" s="1"/>
  <c r="J17" s="1"/>
  <c r="K17" s="1"/>
  <c r="L17" s="1"/>
  <c r="M17" s="1"/>
  <c r="N17" s="1"/>
  <c r="O17" s="1"/>
  <c r="P17" s="1"/>
  <c r="J18" s="1"/>
  <c r="C18" i="4"/>
  <c r="D18" s="1"/>
  <c r="E18" s="1"/>
  <c r="F18" s="1"/>
  <c r="G18" s="1"/>
  <c r="H18" s="1"/>
  <c r="B19" s="1"/>
  <c r="C19" s="1"/>
  <c r="D19" s="1"/>
  <c r="E19" s="1"/>
  <c r="F19" s="1"/>
  <c r="G19" s="1"/>
  <c r="H19" s="1"/>
  <c r="B20" s="1"/>
  <c r="C20" s="1"/>
  <c r="K18" i="11" l="1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B51" i="10"/>
  <c r="C51" s="1"/>
  <c r="D51" s="1"/>
  <c r="E51" s="1"/>
  <c r="F51" s="1"/>
  <c r="G51" s="1"/>
  <c r="A52" s="1"/>
  <c r="B52" s="1"/>
  <c r="C52" s="1"/>
  <c r="D52" s="1"/>
  <c r="E52" s="1"/>
  <c r="F52" s="1"/>
  <c r="G52" s="1"/>
  <c r="A53" s="1"/>
  <c r="B53" s="1"/>
  <c r="B51" i="9"/>
  <c r="C51" s="1"/>
  <c r="D51" s="1"/>
  <c r="E51" s="1"/>
  <c r="F51" s="1"/>
  <c r="G51" s="1"/>
  <c r="A52" s="1"/>
  <c r="B52" s="1"/>
  <c r="C52" s="1"/>
  <c r="D52" s="1"/>
  <c r="E52" s="1"/>
  <c r="F52" s="1"/>
  <c r="G52" s="1"/>
  <c r="A53" s="1"/>
  <c r="B53" s="1"/>
  <c r="K18" i="8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K18" i="6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K18" i="5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J15" i="4"/>
  <c r="K15" s="1"/>
  <c r="L15" s="1"/>
  <c r="M15" s="1"/>
  <c r="N15" s="1"/>
  <c r="O15" s="1"/>
  <c r="P15" s="1"/>
  <c r="J16" s="1"/>
  <c r="K16" s="1"/>
  <c r="L16" s="1"/>
  <c r="M16" s="1"/>
  <c r="N16" s="1"/>
  <c r="O16" s="1"/>
  <c r="P16" s="1"/>
  <c r="J17" s="1"/>
  <c r="K17" s="1"/>
  <c r="L17" s="1"/>
  <c r="M17" s="1"/>
  <c r="N17" s="1"/>
  <c r="O17" s="1"/>
  <c r="P17" s="1"/>
  <c r="J18" s="1"/>
  <c r="K18" s="1"/>
  <c r="L18" s="1"/>
  <c r="M18" s="1"/>
  <c r="N18" s="1"/>
  <c r="O18" s="1"/>
  <c r="P18" s="1"/>
  <c r="J19" s="1"/>
  <c r="K19" s="1"/>
  <c r="L19" s="1"/>
  <c r="M19" s="1"/>
  <c r="N19" s="1"/>
  <c r="O19" s="1"/>
  <c r="P19" s="1"/>
  <c r="J20" s="1"/>
  <c r="K20" s="1"/>
  <c r="R15" i="11" l="1"/>
  <c r="S15" s="1"/>
  <c r="T15" s="1"/>
  <c r="U15" s="1"/>
  <c r="V15" s="1"/>
  <c r="W15" s="1"/>
  <c r="X15" s="1"/>
  <c r="R16" s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A59" i="10"/>
  <c r="B59" s="1"/>
  <c r="C59" s="1"/>
  <c r="D59" s="1"/>
  <c r="E59" s="1"/>
  <c r="F59" s="1"/>
  <c r="G59" s="1"/>
  <c r="A60" s="1"/>
  <c r="B60" s="1"/>
  <c r="C60" s="1"/>
  <c r="D60" s="1"/>
  <c r="E60" s="1"/>
  <c r="F60" s="1"/>
  <c r="G60" s="1"/>
  <c r="A61" s="1"/>
  <c r="B61" s="1"/>
  <c r="C61" s="1"/>
  <c r="D61" s="1"/>
  <c r="E61" s="1"/>
  <c r="F61" s="1"/>
  <c r="G61" s="1"/>
  <c r="A62" s="1"/>
  <c r="A59" i="9"/>
  <c r="B59" s="1"/>
  <c r="C59" s="1"/>
  <c r="D59" s="1"/>
  <c r="E59" s="1"/>
  <c r="F59" s="1"/>
  <c r="G59" s="1"/>
  <c r="A60" s="1"/>
  <c r="B60" s="1"/>
  <c r="C60" s="1"/>
  <c r="D60" s="1"/>
  <c r="E60" s="1"/>
  <c r="F60" s="1"/>
  <c r="G60" s="1"/>
  <c r="A61" s="1"/>
  <c r="B61" s="1"/>
  <c r="C61" s="1"/>
  <c r="D61" s="1"/>
  <c r="E61" s="1"/>
  <c r="F61" s="1"/>
  <c r="G61" s="1"/>
  <c r="A62" s="1"/>
  <c r="R15" i="8"/>
  <c r="S15" s="1"/>
  <c r="T15" s="1"/>
  <c r="U15" s="1"/>
  <c r="V15" s="1"/>
  <c r="W15" s="1"/>
  <c r="X15" s="1"/>
  <c r="R16" s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R15" i="6"/>
  <c r="S15" s="1"/>
  <c r="T15" s="1"/>
  <c r="U15" s="1"/>
  <c r="V15" s="1"/>
  <c r="W15" s="1"/>
  <c r="X15" s="1"/>
  <c r="R16" s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R15" i="5"/>
  <c r="S15" s="1"/>
  <c r="T15" s="1"/>
  <c r="U15" s="1"/>
  <c r="V15" s="1"/>
  <c r="W15" s="1"/>
  <c r="X15" s="1"/>
  <c r="R16" s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R15" i="4"/>
  <c r="S15" s="1"/>
  <c r="T15" s="1"/>
  <c r="U15" s="1"/>
  <c r="V15" s="1"/>
  <c r="W15" s="1"/>
  <c r="X15" s="1"/>
  <c r="R16" s="1"/>
  <c r="S16" s="1"/>
  <c r="T16" s="1"/>
  <c r="U16" s="1"/>
  <c r="V16" s="1"/>
  <c r="W16" s="1"/>
  <c r="X16" s="1"/>
  <c r="R17" s="1"/>
  <c r="S17" s="1"/>
  <c r="T17" s="1"/>
  <c r="U17" s="1"/>
  <c r="V17" s="1"/>
  <c r="W17" s="1"/>
  <c r="X17" s="1"/>
  <c r="R18" s="1"/>
  <c r="S18" i="11" l="1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B62" i="10"/>
  <c r="C62" s="1"/>
  <c r="D62" s="1"/>
  <c r="E62" s="1"/>
  <c r="F62" s="1"/>
  <c r="G62" s="1"/>
  <c r="A63" s="1"/>
  <c r="B63" s="1"/>
  <c r="C63" s="1"/>
  <c r="D63" s="1"/>
  <c r="E63" s="1"/>
  <c r="F63" s="1"/>
  <c r="G63" s="1"/>
  <c r="A64" s="1"/>
  <c r="B64" s="1"/>
  <c r="B62" i="9"/>
  <c r="C62" s="1"/>
  <c r="D62" s="1"/>
  <c r="E62" s="1"/>
  <c r="F62" s="1"/>
  <c r="G62" s="1"/>
  <c r="A63" s="1"/>
  <c r="B63" s="1"/>
  <c r="C63" s="1"/>
  <c r="D63" s="1"/>
  <c r="E63" s="1"/>
  <c r="F63" s="1"/>
  <c r="G63" s="1"/>
  <c r="A64" s="1"/>
  <c r="B64" s="1"/>
  <c r="S18" i="8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S18" i="6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S18" i="5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S18" i="4"/>
  <c r="T18" s="1"/>
  <c r="U18" s="1"/>
  <c r="V18" s="1"/>
  <c r="W18" s="1"/>
  <c r="X18" s="1"/>
  <c r="R19" s="1"/>
  <c r="S19" s="1"/>
  <c r="T19" s="1"/>
  <c r="U19" s="1"/>
  <c r="V19" s="1"/>
  <c r="W19" s="1"/>
  <c r="X19" s="1"/>
  <c r="R20" s="1"/>
  <c r="S20" s="1"/>
  <c r="B24" i="11" l="1"/>
  <c r="C24" s="1"/>
  <c r="D24" s="1"/>
  <c r="E24" s="1"/>
  <c r="F24" s="1"/>
  <c r="G24" s="1"/>
  <c r="H24" s="1"/>
  <c r="B25" s="1"/>
  <c r="C25" s="1"/>
  <c r="D25" s="1"/>
  <c r="E25" s="1"/>
  <c r="F25" s="1"/>
  <c r="G25" s="1"/>
  <c r="H25" s="1"/>
  <c r="B26" s="1"/>
  <c r="C26" s="1"/>
  <c r="D26" s="1"/>
  <c r="E26" s="1"/>
  <c r="F26" s="1"/>
  <c r="G26" s="1"/>
  <c r="H26" s="1"/>
  <c r="B27" s="1"/>
  <c r="A70" i="10"/>
  <c r="B70" s="1"/>
  <c r="C70" s="1"/>
  <c r="D70" s="1"/>
  <c r="E70" s="1"/>
  <c r="F70" s="1"/>
  <c r="G70" s="1"/>
  <c r="A71" s="1"/>
  <c r="B71" s="1"/>
  <c r="C71" s="1"/>
  <c r="D71" s="1"/>
  <c r="E71" s="1"/>
  <c r="F71" s="1"/>
  <c r="G71" s="1"/>
  <c r="A72" s="1"/>
  <c r="B72" s="1"/>
  <c r="C72" s="1"/>
  <c r="D72" s="1"/>
  <c r="E72" s="1"/>
  <c r="F72" s="1"/>
  <c r="G72" s="1"/>
  <c r="A73" s="1"/>
  <c r="A70" i="9"/>
  <c r="B70" s="1"/>
  <c r="C70" s="1"/>
  <c r="D70" s="1"/>
  <c r="E70" s="1"/>
  <c r="F70" s="1"/>
  <c r="G70" s="1"/>
  <c r="A71" s="1"/>
  <c r="B71" s="1"/>
  <c r="C71" s="1"/>
  <c r="D71" s="1"/>
  <c r="E71" s="1"/>
  <c r="F71" s="1"/>
  <c r="G71" s="1"/>
  <c r="A72" s="1"/>
  <c r="B72" s="1"/>
  <c r="C72" s="1"/>
  <c r="D72" s="1"/>
  <c r="E72" s="1"/>
  <c r="F72" s="1"/>
  <c r="G72" s="1"/>
  <c r="A73" s="1"/>
  <c r="B24" i="8"/>
  <c r="C24" s="1"/>
  <c r="D24" s="1"/>
  <c r="E24" s="1"/>
  <c r="F24" s="1"/>
  <c r="G24" s="1"/>
  <c r="H24" s="1"/>
  <c r="B25" s="1"/>
  <c r="C25" s="1"/>
  <c r="D25" s="1"/>
  <c r="E25" s="1"/>
  <c r="F25" s="1"/>
  <c r="G25" s="1"/>
  <c r="H25" s="1"/>
  <c r="B26" s="1"/>
  <c r="C26" s="1"/>
  <c r="D26" s="1"/>
  <c r="E26" s="1"/>
  <c r="F26" s="1"/>
  <c r="G26" s="1"/>
  <c r="H26" s="1"/>
  <c r="B27" s="1"/>
  <c r="B24" i="6"/>
  <c r="C24" s="1"/>
  <c r="D24" s="1"/>
  <c r="E24" s="1"/>
  <c r="F24" s="1"/>
  <c r="G24" s="1"/>
  <c r="H24" s="1"/>
  <c r="B25" s="1"/>
  <c r="C25" s="1"/>
  <c r="D25" s="1"/>
  <c r="E25" s="1"/>
  <c r="F25" s="1"/>
  <c r="G25" s="1"/>
  <c r="H25" s="1"/>
  <c r="B26" s="1"/>
  <c r="C26" s="1"/>
  <c r="D26" s="1"/>
  <c r="E26" s="1"/>
  <c r="F26" s="1"/>
  <c r="G26" s="1"/>
  <c r="H26" s="1"/>
  <c r="B27" s="1"/>
  <c r="B24" i="5"/>
  <c r="C24" s="1"/>
  <c r="D24" s="1"/>
  <c r="E24" s="1"/>
  <c r="F24" s="1"/>
  <c r="G24" s="1"/>
  <c r="H24" s="1"/>
  <c r="B25" s="1"/>
  <c r="C25" s="1"/>
  <c r="D25" s="1"/>
  <c r="E25" s="1"/>
  <c r="F25" s="1"/>
  <c r="G25" s="1"/>
  <c r="H25" s="1"/>
  <c r="B26" s="1"/>
  <c r="C26" s="1"/>
  <c r="D26" s="1"/>
  <c r="E26" s="1"/>
  <c r="F26" s="1"/>
  <c r="G26" s="1"/>
  <c r="H26" s="1"/>
  <c r="B27" s="1"/>
  <c r="B24" i="4"/>
  <c r="C24" s="1"/>
  <c r="D24" s="1"/>
  <c r="E24" s="1"/>
  <c r="F24" s="1"/>
  <c r="G24" s="1"/>
  <c r="H24" s="1"/>
  <c r="B25" s="1"/>
  <c r="C25" s="1"/>
  <c r="D25" s="1"/>
  <c r="E25" s="1"/>
  <c r="F25" s="1"/>
  <c r="G25" s="1"/>
  <c r="H25" s="1"/>
  <c r="B26" s="1"/>
  <c r="C26" s="1"/>
  <c r="D26" s="1"/>
  <c r="E26" s="1"/>
  <c r="F26" s="1"/>
  <c r="G26" s="1"/>
  <c r="H26" s="1"/>
  <c r="B27" s="1"/>
  <c r="C27" i="11" l="1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B73" i="10"/>
  <c r="C73" s="1"/>
  <c r="D73" s="1"/>
  <c r="E73" s="1"/>
  <c r="F73" s="1"/>
  <c r="G73" s="1"/>
  <c r="A74" s="1"/>
  <c r="B74" s="1"/>
  <c r="C74" s="1"/>
  <c r="D74" s="1"/>
  <c r="E74" s="1"/>
  <c r="F74" s="1"/>
  <c r="G74" s="1"/>
  <c r="A75" s="1"/>
  <c r="B75" s="1"/>
  <c r="B73" i="9"/>
  <c r="C73" s="1"/>
  <c r="D73" s="1"/>
  <c r="E73" s="1"/>
  <c r="F73" s="1"/>
  <c r="G73" s="1"/>
  <c r="A74" s="1"/>
  <c r="B74" s="1"/>
  <c r="C74" s="1"/>
  <c r="D74" s="1"/>
  <c r="E74" s="1"/>
  <c r="F74" s="1"/>
  <c r="G74" s="1"/>
  <c r="A75" s="1"/>
  <c r="B75" s="1"/>
  <c r="C27" i="8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C27" i="6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C27" i="5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C27" i="4"/>
  <c r="D27" s="1"/>
  <c r="E27" s="1"/>
  <c r="F27" s="1"/>
  <c r="G27" s="1"/>
  <c r="H27" s="1"/>
  <c r="B28" s="1"/>
  <c r="C28" s="1"/>
  <c r="D28" s="1"/>
  <c r="E28" s="1"/>
  <c r="F28" s="1"/>
  <c r="G28" s="1"/>
  <c r="H28" s="1"/>
  <c r="B29" s="1"/>
  <c r="C29" s="1"/>
  <c r="J24" i="11" l="1"/>
  <c r="K24" s="1"/>
  <c r="L24" s="1"/>
  <c r="M24" s="1"/>
  <c r="N24" s="1"/>
  <c r="O24" s="1"/>
  <c r="P24" s="1"/>
  <c r="J25" s="1"/>
  <c r="K25" s="1"/>
  <c r="L25" s="1"/>
  <c r="M25" s="1"/>
  <c r="N25" s="1"/>
  <c r="O25" s="1"/>
  <c r="P25" s="1"/>
  <c r="J26" s="1"/>
  <c r="K26" s="1"/>
  <c r="L26" s="1"/>
  <c r="M26" s="1"/>
  <c r="N26" s="1"/>
  <c r="O26" s="1"/>
  <c r="P26" s="1"/>
  <c r="J27" s="1"/>
  <c r="A81" i="10"/>
  <c r="B81" s="1"/>
  <c r="C81" s="1"/>
  <c r="D81" s="1"/>
  <c r="E81" s="1"/>
  <c r="F81" s="1"/>
  <c r="G81" s="1"/>
  <c r="A82" s="1"/>
  <c r="B82" s="1"/>
  <c r="C82" s="1"/>
  <c r="D82" s="1"/>
  <c r="E82" s="1"/>
  <c r="F82" s="1"/>
  <c r="G82" s="1"/>
  <c r="A83" s="1"/>
  <c r="B83" s="1"/>
  <c r="C83" s="1"/>
  <c r="D83" s="1"/>
  <c r="E83" s="1"/>
  <c r="F83" s="1"/>
  <c r="G83" s="1"/>
  <c r="A84" s="1"/>
  <c r="A81" i="9"/>
  <c r="B81" s="1"/>
  <c r="C81" s="1"/>
  <c r="D81" s="1"/>
  <c r="E81" s="1"/>
  <c r="F81" s="1"/>
  <c r="G81" s="1"/>
  <c r="A82" s="1"/>
  <c r="B82" s="1"/>
  <c r="C82" s="1"/>
  <c r="D82" s="1"/>
  <c r="E82" s="1"/>
  <c r="F82" s="1"/>
  <c r="G82" s="1"/>
  <c r="A83" s="1"/>
  <c r="B83" s="1"/>
  <c r="C83" s="1"/>
  <c r="D83" s="1"/>
  <c r="E83" s="1"/>
  <c r="F83" s="1"/>
  <c r="G83" s="1"/>
  <c r="A84" s="1"/>
  <c r="J24" i="8"/>
  <c r="K24" s="1"/>
  <c r="L24" s="1"/>
  <c r="M24" s="1"/>
  <c r="N24" s="1"/>
  <c r="O24" s="1"/>
  <c r="P24" s="1"/>
  <c r="J25" s="1"/>
  <c r="K25" s="1"/>
  <c r="L25" s="1"/>
  <c r="M25" s="1"/>
  <c r="N25" s="1"/>
  <c r="O25" s="1"/>
  <c r="P25" s="1"/>
  <c r="J26" s="1"/>
  <c r="K26" s="1"/>
  <c r="L26" s="1"/>
  <c r="M26" s="1"/>
  <c r="N26" s="1"/>
  <c r="O26" s="1"/>
  <c r="P26" s="1"/>
  <c r="J27" s="1"/>
  <c r="J24" i="6"/>
  <c r="K24" s="1"/>
  <c r="L24" s="1"/>
  <c r="M24" s="1"/>
  <c r="N24" s="1"/>
  <c r="O24" s="1"/>
  <c r="P24" s="1"/>
  <c r="J25" s="1"/>
  <c r="K25" s="1"/>
  <c r="L25" s="1"/>
  <c r="M25" s="1"/>
  <c r="N25" s="1"/>
  <c r="O25" s="1"/>
  <c r="P25" s="1"/>
  <c r="J26" s="1"/>
  <c r="K26" s="1"/>
  <c r="L26" s="1"/>
  <c r="M26" s="1"/>
  <c r="N26" s="1"/>
  <c r="O26" s="1"/>
  <c r="P26" s="1"/>
  <c r="J27" s="1"/>
  <c r="J24" i="5"/>
  <c r="K24" s="1"/>
  <c r="L24" s="1"/>
  <c r="M24" s="1"/>
  <c r="N24" s="1"/>
  <c r="O24" s="1"/>
  <c r="P24" s="1"/>
  <c r="J25" s="1"/>
  <c r="K25" s="1"/>
  <c r="L25" s="1"/>
  <c r="M25" s="1"/>
  <c r="N25" s="1"/>
  <c r="O25" s="1"/>
  <c r="P25" s="1"/>
  <c r="J26" s="1"/>
  <c r="K26" s="1"/>
  <c r="L26" s="1"/>
  <c r="M26" s="1"/>
  <c r="N26" s="1"/>
  <c r="O26" s="1"/>
  <c r="P26" s="1"/>
  <c r="J27" s="1"/>
  <c r="J24" i="4"/>
  <c r="K24" s="1"/>
  <c r="L24" s="1"/>
  <c r="M24" s="1"/>
  <c r="N24" s="1"/>
  <c r="O24" s="1"/>
  <c r="P24" s="1"/>
  <c r="J25" s="1"/>
  <c r="K25" s="1"/>
  <c r="L25" s="1"/>
  <c r="M25" s="1"/>
  <c r="N25" s="1"/>
  <c r="O25" s="1"/>
  <c r="P25" s="1"/>
  <c r="J26" s="1"/>
  <c r="K26" s="1"/>
  <c r="L26" s="1"/>
  <c r="M26" s="1"/>
  <c r="N26" s="1"/>
  <c r="O26" s="1"/>
  <c r="P26" s="1"/>
  <c r="J27" s="1"/>
  <c r="K27" i="11" l="1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B84" i="10"/>
  <c r="C84" s="1"/>
  <c r="D84" s="1"/>
  <c r="E84" s="1"/>
  <c r="F84" s="1"/>
  <c r="G84" s="1"/>
  <c r="A85" s="1"/>
  <c r="B85" s="1"/>
  <c r="C85" s="1"/>
  <c r="D85" s="1"/>
  <c r="E85" s="1"/>
  <c r="F85" s="1"/>
  <c r="G85" s="1"/>
  <c r="A86" s="1"/>
  <c r="B86" s="1"/>
  <c r="B84" i="9"/>
  <c r="C84" s="1"/>
  <c r="D84" s="1"/>
  <c r="E84" s="1"/>
  <c r="F84" s="1"/>
  <c r="G84" s="1"/>
  <c r="A85" s="1"/>
  <c r="B85" s="1"/>
  <c r="C85" s="1"/>
  <c r="D85" s="1"/>
  <c r="E85" s="1"/>
  <c r="F85" s="1"/>
  <c r="G85" s="1"/>
  <c r="A86" s="1"/>
  <c r="B86" s="1"/>
  <c r="K27" i="8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K27" i="6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K27" i="5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K27" i="4"/>
  <c r="L27" s="1"/>
  <c r="M27" s="1"/>
  <c r="N27" s="1"/>
  <c r="O27" s="1"/>
  <c r="P27" s="1"/>
  <c r="J28" s="1"/>
  <c r="K28" s="1"/>
  <c r="L28" s="1"/>
  <c r="M28" s="1"/>
  <c r="N28" s="1"/>
  <c r="O28" s="1"/>
  <c r="P28" s="1"/>
  <c r="J29" s="1"/>
  <c r="K29" s="1"/>
  <c r="R24" i="11" l="1"/>
  <c r="S24" s="1"/>
  <c r="T24" s="1"/>
  <c r="U24" s="1"/>
  <c r="V24" s="1"/>
  <c r="W24" s="1"/>
  <c r="X24" s="1"/>
  <c r="R25" s="1"/>
  <c r="S25" s="1"/>
  <c r="T25" s="1"/>
  <c r="U25" s="1"/>
  <c r="V25" s="1"/>
  <c r="W25" s="1"/>
  <c r="X25" s="1"/>
  <c r="R26" s="1"/>
  <c r="S26" s="1"/>
  <c r="T26" s="1"/>
  <c r="U26" s="1"/>
  <c r="V26" s="1"/>
  <c r="W26" s="1"/>
  <c r="X26" s="1"/>
  <c r="R27" s="1"/>
  <c r="A92" i="10"/>
  <c r="B92" s="1"/>
  <c r="C92" s="1"/>
  <c r="D92" s="1"/>
  <c r="E92" s="1"/>
  <c r="F92" s="1"/>
  <c r="G92" s="1"/>
  <c r="A93" s="1"/>
  <c r="B93" s="1"/>
  <c r="C93" s="1"/>
  <c r="D93" s="1"/>
  <c r="E93" s="1"/>
  <c r="F93" s="1"/>
  <c r="G93" s="1"/>
  <c r="A94" s="1"/>
  <c r="B94" s="1"/>
  <c r="C94" s="1"/>
  <c r="D94" s="1"/>
  <c r="E94" s="1"/>
  <c r="F94" s="1"/>
  <c r="G94" s="1"/>
  <c r="A95" s="1"/>
  <c r="A92" i="9"/>
  <c r="B92" s="1"/>
  <c r="C92" s="1"/>
  <c r="D92" s="1"/>
  <c r="E92" s="1"/>
  <c r="F92" s="1"/>
  <c r="G92" s="1"/>
  <c r="A93" s="1"/>
  <c r="B93" s="1"/>
  <c r="C93" s="1"/>
  <c r="D93" s="1"/>
  <c r="E93" s="1"/>
  <c r="F93" s="1"/>
  <c r="G93" s="1"/>
  <c r="A94" s="1"/>
  <c r="B94" s="1"/>
  <c r="C94" s="1"/>
  <c r="D94" s="1"/>
  <c r="E94" s="1"/>
  <c r="F94" s="1"/>
  <c r="G94" s="1"/>
  <c r="A95" s="1"/>
  <c r="R24" i="8"/>
  <c r="S24" s="1"/>
  <c r="T24" s="1"/>
  <c r="U24" s="1"/>
  <c r="V24" s="1"/>
  <c r="W24" s="1"/>
  <c r="X24" s="1"/>
  <c r="R25" s="1"/>
  <c r="S25" s="1"/>
  <c r="T25" s="1"/>
  <c r="U25" s="1"/>
  <c r="V25" s="1"/>
  <c r="W25" s="1"/>
  <c r="X25" s="1"/>
  <c r="R26" s="1"/>
  <c r="S26" s="1"/>
  <c r="T26" s="1"/>
  <c r="U26" s="1"/>
  <c r="V26" s="1"/>
  <c r="W26" s="1"/>
  <c r="X26" s="1"/>
  <c r="R27" s="1"/>
  <c r="R24" i="6"/>
  <c r="S24" s="1"/>
  <c r="T24" s="1"/>
  <c r="U24" s="1"/>
  <c r="V24" s="1"/>
  <c r="W24" s="1"/>
  <c r="X24" s="1"/>
  <c r="R25" s="1"/>
  <c r="S25" s="1"/>
  <c r="T25" s="1"/>
  <c r="U25" s="1"/>
  <c r="V25" s="1"/>
  <c r="W25" s="1"/>
  <c r="X25" s="1"/>
  <c r="R26" s="1"/>
  <c r="S26" s="1"/>
  <c r="T26" s="1"/>
  <c r="U26" s="1"/>
  <c r="V26" s="1"/>
  <c r="W26" s="1"/>
  <c r="X26" s="1"/>
  <c r="R27" s="1"/>
  <c r="R24" i="5"/>
  <c r="S24" s="1"/>
  <c r="T24" s="1"/>
  <c r="U24" s="1"/>
  <c r="V24" s="1"/>
  <c r="W24" s="1"/>
  <c r="X24" s="1"/>
  <c r="R25" s="1"/>
  <c r="S25" s="1"/>
  <c r="T25" s="1"/>
  <c r="U25" s="1"/>
  <c r="V25" s="1"/>
  <c r="W25" s="1"/>
  <c r="X25" s="1"/>
  <c r="R26" s="1"/>
  <c r="S26" s="1"/>
  <c r="T26" s="1"/>
  <c r="U26" s="1"/>
  <c r="V26" s="1"/>
  <c r="W26" s="1"/>
  <c r="X26" s="1"/>
  <c r="R27" s="1"/>
  <c r="R24" i="4"/>
  <c r="S24" s="1"/>
  <c r="T24" s="1"/>
  <c r="U24" s="1"/>
  <c r="V24" s="1"/>
  <c r="W24" s="1"/>
  <c r="X24" s="1"/>
  <c r="R25" s="1"/>
  <c r="S25" s="1"/>
  <c r="T25" s="1"/>
  <c r="U25" s="1"/>
  <c r="V25" s="1"/>
  <c r="W25" s="1"/>
  <c r="X25" s="1"/>
  <c r="R26" s="1"/>
  <c r="S26" s="1"/>
  <c r="T26" s="1"/>
  <c r="U26" s="1"/>
  <c r="V26" s="1"/>
  <c r="W26" s="1"/>
  <c r="X26" s="1"/>
  <c r="R27" s="1"/>
  <c r="S27" i="11" l="1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B95" i="10"/>
  <c r="C95" s="1"/>
  <c r="D95" s="1"/>
  <c r="E95" s="1"/>
  <c r="F95" s="1"/>
  <c r="G95" s="1"/>
  <c r="A96" s="1"/>
  <c r="B96" s="1"/>
  <c r="C96" s="1"/>
  <c r="D96" s="1"/>
  <c r="E96" s="1"/>
  <c r="F96" s="1"/>
  <c r="G96" s="1"/>
  <c r="A97" s="1"/>
  <c r="B97" s="1"/>
  <c r="B95" i="9"/>
  <c r="C95" s="1"/>
  <c r="D95" s="1"/>
  <c r="E95" s="1"/>
  <c r="F95" s="1"/>
  <c r="G95" s="1"/>
  <c r="A96" s="1"/>
  <c r="B96" s="1"/>
  <c r="C96" s="1"/>
  <c r="D96" s="1"/>
  <c r="E96" s="1"/>
  <c r="F96" s="1"/>
  <c r="G96" s="1"/>
  <c r="A97" s="1"/>
  <c r="B97" s="1"/>
  <c r="S27" i="8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S27" i="6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S27" i="5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S27" i="4"/>
  <c r="T27" s="1"/>
  <c r="U27" s="1"/>
  <c r="V27" s="1"/>
  <c r="W27" s="1"/>
  <c r="X27" s="1"/>
  <c r="R28" s="1"/>
  <c r="S28" s="1"/>
  <c r="T28" s="1"/>
  <c r="U28" s="1"/>
  <c r="V28" s="1"/>
  <c r="W28" s="1"/>
  <c r="X28" s="1"/>
  <c r="R29" s="1"/>
  <c r="S29" s="1"/>
  <c r="B33" i="11" l="1"/>
  <c r="C33" s="1"/>
  <c r="D33" s="1"/>
  <c r="E33" s="1"/>
  <c r="F33" s="1"/>
  <c r="G33" s="1"/>
  <c r="H33" s="1"/>
  <c r="B34" s="1"/>
  <c r="C34" s="1"/>
  <c r="D34" s="1"/>
  <c r="E34" s="1"/>
  <c r="F34" s="1"/>
  <c r="G34" s="1"/>
  <c r="H34" s="1"/>
  <c r="B35" s="1"/>
  <c r="C35" s="1"/>
  <c r="D35" s="1"/>
  <c r="E35" s="1"/>
  <c r="F35" s="1"/>
  <c r="G35" s="1"/>
  <c r="H35" s="1"/>
  <c r="B36" s="1"/>
  <c r="A103" i="10"/>
  <c r="B103" s="1"/>
  <c r="C103" s="1"/>
  <c r="D103" s="1"/>
  <c r="E103" s="1"/>
  <c r="F103" s="1"/>
  <c r="G103" s="1"/>
  <c r="A104" s="1"/>
  <c r="B104" s="1"/>
  <c r="C104" s="1"/>
  <c r="D104" s="1"/>
  <c r="E104" s="1"/>
  <c r="F104" s="1"/>
  <c r="G104" s="1"/>
  <c r="A105" s="1"/>
  <c r="B105" s="1"/>
  <c r="C105" s="1"/>
  <c r="D105" s="1"/>
  <c r="E105" s="1"/>
  <c r="F105" s="1"/>
  <c r="G105" s="1"/>
  <c r="A106" s="1"/>
  <c r="A103" i="9"/>
  <c r="B103" s="1"/>
  <c r="C103" s="1"/>
  <c r="D103" s="1"/>
  <c r="E103" s="1"/>
  <c r="F103" s="1"/>
  <c r="G103" s="1"/>
  <c r="A104" s="1"/>
  <c r="B104" s="1"/>
  <c r="C104" s="1"/>
  <c r="D104" s="1"/>
  <c r="E104" s="1"/>
  <c r="F104" s="1"/>
  <c r="G104" s="1"/>
  <c r="A105" s="1"/>
  <c r="B105" s="1"/>
  <c r="C105" s="1"/>
  <c r="D105" s="1"/>
  <c r="E105" s="1"/>
  <c r="F105" s="1"/>
  <c r="G105" s="1"/>
  <c r="A106" s="1"/>
  <c r="B33" i="8"/>
  <c r="C33" s="1"/>
  <c r="D33" s="1"/>
  <c r="E33" s="1"/>
  <c r="F33" s="1"/>
  <c r="G33" s="1"/>
  <c r="H33" s="1"/>
  <c r="B34" s="1"/>
  <c r="C34" s="1"/>
  <c r="D34" s="1"/>
  <c r="E34" s="1"/>
  <c r="F34" s="1"/>
  <c r="G34" s="1"/>
  <c r="H34" s="1"/>
  <c r="B35" s="1"/>
  <c r="C35" s="1"/>
  <c r="D35" s="1"/>
  <c r="E35" s="1"/>
  <c r="F35" s="1"/>
  <c r="G35" s="1"/>
  <c r="H35" s="1"/>
  <c r="B36" s="1"/>
  <c r="B33" i="6"/>
  <c r="C33" s="1"/>
  <c r="D33" s="1"/>
  <c r="E33" s="1"/>
  <c r="F33" s="1"/>
  <c r="G33" s="1"/>
  <c r="H33" s="1"/>
  <c r="B34" s="1"/>
  <c r="C34" s="1"/>
  <c r="D34" s="1"/>
  <c r="E34" s="1"/>
  <c r="F34" s="1"/>
  <c r="G34" s="1"/>
  <c r="H34" s="1"/>
  <c r="B35" s="1"/>
  <c r="C35" s="1"/>
  <c r="D35" s="1"/>
  <c r="E35" s="1"/>
  <c r="F35" s="1"/>
  <c r="G35" s="1"/>
  <c r="H35" s="1"/>
  <c r="B36" s="1"/>
  <c r="B33" i="5"/>
  <c r="C33" s="1"/>
  <c r="D33" s="1"/>
  <c r="E33" s="1"/>
  <c r="F33" s="1"/>
  <c r="G33" s="1"/>
  <c r="H33" s="1"/>
  <c r="B34" s="1"/>
  <c r="C34" s="1"/>
  <c r="D34" s="1"/>
  <c r="E34" s="1"/>
  <c r="F34" s="1"/>
  <c r="G34" s="1"/>
  <c r="H34" s="1"/>
  <c r="B35" s="1"/>
  <c r="C35" s="1"/>
  <c r="D35" s="1"/>
  <c r="E35" s="1"/>
  <c r="F35" s="1"/>
  <c r="G35" s="1"/>
  <c r="H35" s="1"/>
  <c r="B36" s="1"/>
  <c r="B33" i="4"/>
  <c r="C33" s="1"/>
  <c r="D33" s="1"/>
  <c r="E33" s="1"/>
  <c r="F33" s="1"/>
  <c r="G33" s="1"/>
  <c r="H33" s="1"/>
  <c r="B34" s="1"/>
  <c r="C34" s="1"/>
  <c r="D34" s="1"/>
  <c r="E34" s="1"/>
  <c r="F34" s="1"/>
  <c r="G34" s="1"/>
  <c r="H34" s="1"/>
  <c r="B35" s="1"/>
  <c r="C35" s="1"/>
  <c r="D35" s="1"/>
  <c r="E35" s="1"/>
  <c r="F35" s="1"/>
  <c r="G35" s="1"/>
  <c r="H35" s="1"/>
  <c r="B36" s="1"/>
  <c r="C36" i="11" l="1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B106" i="10"/>
  <c r="C106" s="1"/>
  <c r="D106" s="1"/>
  <c r="E106" s="1"/>
  <c r="F106" s="1"/>
  <c r="G106" s="1"/>
  <c r="A107" s="1"/>
  <c r="B107" s="1"/>
  <c r="C107" s="1"/>
  <c r="D107" s="1"/>
  <c r="E107" s="1"/>
  <c r="F107" s="1"/>
  <c r="G107" s="1"/>
  <c r="A108" s="1"/>
  <c r="B108" s="1"/>
  <c r="B106" i="9"/>
  <c r="C106" s="1"/>
  <c r="D106" s="1"/>
  <c r="E106" s="1"/>
  <c r="F106" s="1"/>
  <c r="G106" s="1"/>
  <c r="A107" s="1"/>
  <c r="B107" s="1"/>
  <c r="C107" s="1"/>
  <c r="D107" s="1"/>
  <c r="E107" s="1"/>
  <c r="F107" s="1"/>
  <c r="G107" s="1"/>
  <c r="A108" s="1"/>
  <c r="B108" s="1"/>
  <c r="C36" i="8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C36" i="6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C36" i="5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C36" i="4"/>
  <c r="D36" s="1"/>
  <c r="E36" s="1"/>
  <c r="F36" s="1"/>
  <c r="G36" s="1"/>
  <c r="H36" s="1"/>
  <c r="B37" s="1"/>
  <c r="C37" s="1"/>
  <c r="D37" s="1"/>
  <c r="E37" s="1"/>
  <c r="F37" s="1"/>
  <c r="G37" s="1"/>
  <c r="H37" s="1"/>
  <c r="B38" s="1"/>
  <c r="C38" s="1"/>
  <c r="J33" i="11" l="1"/>
  <c r="K33" s="1"/>
  <c r="L33" s="1"/>
  <c r="M33" s="1"/>
  <c r="N33" s="1"/>
  <c r="O33" s="1"/>
  <c r="P33" s="1"/>
  <c r="J34" s="1"/>
  <c r="K34" s="1"/>
  <c r="L34" s="1"/>
  <c r="M34" s="1"/>
  <c r="N34" s="1"/>
  <c r="O34" s="1"/>
  <c r="P34" s="1"/>
  <c r="J35" s="1"/>
  <c r="K35" s="1"/>
  <c r="L35" s="1"/>
  <c r="M35" s="1"/>
  <c r="N35" s="1"/>
  <c r="O35" s="1"/>
  <c r="P35" s="1"/>
  <c r="J36" s="1"/>
  <c r="A114" i="10"/>
  <c r="B114" s="1"/>
  <c r="C114" s="1"/>
  <c r="D114" s="1"/>
  <c r="E114" s="1"/>
  <c r="F114" s="1"/>
  <c r="G114" s="1"/>
  <c r="A115" s="1"/>
  <c r="B115" s="1"/>
  <c r="C115" s="1"/>
  <c r="D115" s="1"/>
  <c r="E115" s="1"/>
  <c r="F115" s="1"/>
  <c r="G115" s="1"/>
  <c r="A116" s="1"/>
  <c r="B116" s="1"/>
  <c r="C116" s="1"/>
  <c r="D116" s="1"/>
  <c r="E116" s="1"/>
  <c r="F116" s="1"/>
  <c r="G116" s="1"/>
  <c r="A117" s="1"/>
  <c r="A114" i="9"/>
  <c r="B114" s="1"/>
  <c r="C114" s="1"/>
  <c r="D114" s="1"/>
  <c r="E114" s="1"/>
  <c r="F114" s="1"/>
  <c r="G114" s="1"/>
  <c r="A115" s="1"/>
  <c r="B115" s="1"/>
  <c r="C115" s="1"/>
  <c r="D115" s="1"/>
  <c r="E115" s="1"/>
  <c r="F115" s="1"/>
  <c r="G115" s="1"/>
  <c r="A116" s="1"/>
  <c r="B116" s="1"/>
  <c r="C116" s="1"/>
  <c r="D116" s="1"/>
  <c r="E116" s="1"/>
  <c r="F116" s="1"/>
  <c r="G116" s="1"/>
  <c r="A117" s="1"/>
  <c r="J33" i="8"/>
  <c r="K33" s="1"/>
  <c r="L33" s="1"/>
  <c r="M33" s="1"/>
  <c r="N33" s="1"/>
  <c r="O33" s="1"/>
  <c r="P33" s="1"/>
  <c r="J34" s="1"/>
  <c r="K34" s="1"/>
  <c r="L34" s="1"/>
  <c r="M34" s="1"/>
  <c r="N34" s="1"/>
  <c r="O34" s="1"/>
  <c r="P34" s="1"/>
  <c r="J35" s="1"/>
  <c r="K35" s="1"/>
  <c r="L35" s="1"/>
  <c r="M35" s="1"/>
  <c r="N35" s="1"/>
  <c r="O35" s="1"/>
  <c r="P35" s="1"/>
  <c r="J36" s="1"/>
  <c r="J33" i="6"/>
  <c r="K33" s="1"/>
  <c r="L33" s="1"/>
  <c r="M33" s="1"/>
  <c r="N33" s="1"/>
  <c r="O33" s="1"/>
  <c r="P33" s="1"/>
  <c r="J34" s="1"/>
  <c r="K34" s="1"/>
  <c r="L34" s="1"/>
  <c r="M34" s="1"/>
  <c r="N34" s="1"/>
  <c r="O34" s="1"/>
  <c r="P34" s="1"/>
  <c r="J35" s="1"/>
  <c r="K35" s="1"/>
  <c r="L35" s="1"/>
  <c r="M35" s="1"/>
  <c r="N35" s="1"/>
  <c r="O35" s="1"/>
  <c r="P35" s="1"/>
  <c r="J36" s="1"/>
  <c r="J33" i="5"/>
  <c r="K33" s="1"/>
  <c r="L33" s="1"/>
  <c r="M33" s="1"/>
  <c r="N33" s="1"/>
  <c r="O33" s="1"/>
  <c r="P33" s="1"/>
  <c r="J34" s="1"/>
  <c r="K34" s="1"/>
  <c r="L34" s="1"/>
  <c r="M34" s="1"/>
  <c r="N34" s="1"/>
  <c r="O34" s="1"/>
  <c r="P34" s="1"/>
  <c r="J35" s="1"/>
  <c r="K35" s="1"/>
  <c r="L35" s="1"/>
  <c r="M35" s="1"/>
  <c r="N35" s="1"/>
  <c r="O35" s="1"/>
  <c r="P35" s="1"/>
  <c r="J36" s="1"/>
  <c r="J33" i="4"/>
  <c r="K33" s="1"/>
  <c r="L33" s="1"/>
  <c r="M33" s="1"/>
  <c r="N33" s="1"/>
  <c r="O33" s="1"/>
  <c r="P33" s="1"/>
  <c r="J34" s="1"/>
  <c r="K34" s="1"/>
  <c r="L34" s="1"/>
  <c r="M34" s="1"/>
  <c r="N34" s="1"/>
  <c r="O34" s="1"/>
  <c r="P34" s="1"/>
  <c r="J35" s="1"/>
  <c r="K35" s="1"/>
  <c r="L35" s="1"/>
  <c r="M35" s="1"/>
  <c r="N35" s="1"/>
  <c r="O35" s="1"/>
  <c r="P35" s="1"/>
  <c r="J36" s="1"/>
  <c r="K36" i="11" l="1"/>
  <c r="L36" s="1"/>
  <c r="M36" s="1"/>
  <c r="N36" s="1"/>
  <c r="O36" s="1"/>
  <c r="P36" s="1"/>
  <c r="J37" s="1"/>
  <c r="K37" s="1"/>
  <c r="L37" s="1"/>
  <c r="M37" s="1"/>
  <c r="N37" s="1"/>
  <c r="O37" s="1"/>
  <c r="P37" s="1"/>
  <c r="J38" s="1"/>
  <c r="K38" s="1"/>
  <c r="B117" i="10"/>
  <c r="C117" s="1"/>
  <c r="D117" s="1"/>
  <c r="E117" s="1"/>
  <c r="F117" s="1"/>
  <c r="G117" s="1"/>
  <c r="A118" s="1"/>
  <c r="B118" s="1"/>
  <c r="C118" s="1"/>
  <c r="D118" s="1"/>
  <c r="E118" s="1"/>
  <c r="F118" s="1"/>
  <c r="G118" s="1"/>
  <c r="A119" s="1"/>
  <c r="B119" s="1"/>
  <c r="B117" i="9"/>
  <c r="C117" s="1"/>
  <c r="D117" s="1"/>
  <c r="E117" s="1"/>
  <c r="F117" s="1"/>
  <c r="G117" s="1"/>
  <c r="A118" s="1"/>
  <c r="B118" s="1"/>
  <c r="C118" s="1"/>
  <c r="D118" s="1"/>
  <c r="E118" s="1"/>
  <c r="F118" s="1"/>
  <c r="G118" s="1"/>
  <c r="A119" s="1"/>
  <c r="B119" s="1"/>
  <c r="K36" i="8"/>
  <c r="L36" s="1"/>
  <c r="M36" s="1"/>
  <c r="N36" s="1"/>
  <c r="O36" s="1"/>
  <c r="P36" s="1"/>
  <c r="J37" s="1"/>
  <c r="K37" s="1"/>
  <c r="L37" s="1"/>
  <c r="M37" s="1"/>
  <c r="N37" s="1"/>
  <c r="O37" s="1"/>
  <c r="P37" s="1"/>
  <c r="J38" s="1"/>
  <c r="K38" s="1"/>
  <c r="K36" i="6"/>
  <c r="L36" s="1"/>
  <c r="M36" s="1"/>
  <c r="N36" s="1"/>
  <c r="O36" s="1"/>
  <c r="P36" s="1"/>
  <c r="J37" s="1"/>
  <c r="K37" s="1"/>
  <c r="L37" s="1"/>
  <c r="M37" s="1"/>
  <c r="N37" s="1"/>
  <c r="O37" s="1"/>
  <c r="P37" s="1"/>
  <c r="J38" s="1"/>
  <c r="K38" s="1"/>
  <c r="K36" i="5"/>
  <c r="L36" s="1"/>
  <c r="M36" s="1"/>
  <c r="N36" s="1"/>
  <c r="O36" s="1"/>
  <c r="P36" s="1"/>
  <c r="J37" s="1"/>
  <c r="K37" s="1"/>
  <c r="L37" s="1"/>
  <c r="M37" s="1"/>
  <c r="N37" s="1"/>
  <c r="O37" s="1"/>
  <c r="P37" s="1"/>
  <c r="J38" s="1"/>
  <c r="K38" s="1"/>
  <c r="K36" i="4"/>
  <c r="L36" s="1"/>
  <c r="M36" s="1"/>
  <c r="N36" s="1"/>
  <c r="O36" s="1"/>
  <c r="P36" s="1"/>
  <c r="J37" s="1"/>
  <c r="K37" s="1"/>
  <c r="L37" s="1"/>
  <c r="M37" s="1"/>
  <c r="N37" s="1"/>
  <c r="O37" s="1"/>
  <c r="P37" s="1"/>
  <c r="J38" s="1"/>
  <c r="K38" s="1"/>
  <c r="R33" i="11" l="1"/>
  <c r="S33" s="1"/>
  <c r="T33" s="1"/>
  <c r="U33" s="1"/>
  <c r="V33" s="1"/>
  <c r="W33" s="1"/>
  <c r="X33" s="1"/>
  <c r="R34" s="1"/>
  <c r="S34" s="1"/>
  <c r="T34" s="1"/>
  <c r="U34" s="1"/>
  <c r="V34" s="1"/>
  <c r="W34" s="1"/>
  <c r="X34" s="1"/>
  <c r="R35" s="1"/>
  <c r="S35" s="1"/>
  <c r="T35" s="1"/>
  <c r="U35" s="1"/>
  <c r="V35" s="1"/>
  <c r="W35" s="1"/>
  <c r="X35" s="1"/>
  <c r="R36" s="1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  <c r="A125" i="10"/>
  <c r="B125" s="1"/>
  <c r="C125" s="1"/>
  <c r="D125" s="1"/>
  <c r="E125" s="1"/>
  <c r="F125" s="1"/>
  <c r="G125" s="1"/>
  <c r="A126" s="1"/>
  <c r="B126" s="1"/>
  <c r="C126" s="1"/>
  <c r="D126" s="1"/>
  <c r="E126" s="1"/>
  <c r="F126" s="1"/>
  <c r="G126" s="1"/>
  <c r="A127" s="1"/>
  <c r="B127" s="1"/>
  <c r="C127" s="1"/>
  <c r="D127" s="1"/>
  <c r="E127" s="1"/>
  <c r="F127" s="1"/>
  <c r="G127" s="1"/>
  <c r="A128" s="1"/>
  <c r="B128" s="1"/>
  <c r="C128" s="1"/>
  <c r="D128" s="1"/>
  <c r="E128" s="1"/>
  <c r="F128" s="1"/>
  <c r="G128" s="1"/>
  <c r="A129" s="1"/>
  <c r="B129" s="1"/>
  <c r="C129" s="1"/>
  <c r="D129" s="1"/>
  <c r="E129" s="1"/>
  <c r="F129" s="1"/>
  <c r="G129" s="1"/>
  <c r="A130" s="1"/>
  <c r="B130" s="1"/>
  <c r="A125" i="9"/>
  <c r="B125" s="1"/>
  <c r="C125" s="1"/>
  <c r="D125" s="1"/>
  <c r="E125" s="1"/>
  <c r="F125" s="1"/>
  <c r="G125" s="1"/>
  <c r="A126" s="1"/>
  <c r="B126" s="1"/>
  <c r="C126" s="1"/>
  <c r="D126" s="1"/>
  <c r="E126" s="1"/>
  <c r="F126" s="1"/>
  <c r="G126" s="1"/>
  <c r="A127" s="1"/>
  <c r="B127" s="1"/>
  <c r="C127" s="1"/>
  <c r="D127" s="1"/>
  <c r="E127" s="1"/>
  <c r="F127" s="1"/>
  <c r="G127" s="1"/>
  <c r="A128" s="1"/>
  <c r="B128" s="1"/>
  <c r="C128" s="1"/>
  <c r="D128" s="1"/>
  <c r="E128" s="1"/>
  <c r="F128" s="1"/>
  <c r="G128" s="1"/>
  <c r="A129" s="1"/>
  <c r="B129" s="1"/>
  <c r="C129" s="1"/>
  <c r="D129" s="1"/>
  <c r="E129" s="1"/>
  <c r="F129" s="1"/>
  <c r="G129" s="1"/>
  <c r="A130" s="1"/>
  <c r="B130" s="1"/>
  <c r="R33" i="8"/>
  <c r="S33" s="1"/>
  <c r="T33" s="1"/>
  <c r="U33" s="1"/>
  <c r="V33" s="1"/>
  <c r="W33" s="1"/>
  <c r="X33" s="1"/>
  <c r="R34" s="1"/>
  <c r="S34" s="1"/>
  <c r="T34" s="1"/>
  <c r="U34" s="1"/>
  <c r="V34" s="1"/>
  <c r="W34" s="1"/>
  <c r="X34" s="1"/>
  <c r="R35" s="1"/>
  <c r="S35" s="1"/>
  <c r="T35" s="1"/>
  <c r="U35" s="1"/>
  <c r="V35" s="1"/>
  <c r="W35" s="1"/>
  <c r="X35" s="1"/>
  <c r="R36" s="1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  <c r="R33" i="6"/>
  <c r="S33" s="1"/>
  <c r="T33" s="1"/>
  <c r="U33" s="1"/>
  <c r="V33" s="1"/>
  <c r="W33" s="1"/>
  <c r="X33" s="1"/>
  <c r="R34" s="1"/>
  <c r="S34" s="1"/>
  <c r="T34" s="1"/>
  <c r="U34" s="1"/>
  <c r="V34" s="1"/>
  <c r="W34" s="1"/>
  <c r="X34" s="1"/>
  <c r="R35" s="1"/>
  <c r="S35" s="1"/>
  <c r="T35" s="1"/>
  <c r="U35" s="1"/>
  <c r="V35" s="1"/>
  <c r="W35" s="1"/>
  <c r="X35" s="1"/>
  <c r="R36" s="1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  <c r="R33" i="5"/>
  <c r="S33" s="1"/>
  <c r="T33" s="1"/>
  <c r="U33" s="1"/>
  <c r="V33" s="1"/>
  <c r="W33" s="1"/>
  <c r="X33" s="1"/>
  <c r="R34" s="1"/>
  <c r="S34" s="1"/>
  <c r="T34" s="1"/>
  <c r="U34" s="1"/>
  <c r="V34" s="1"/>
  <c r="W34" s="1"/>
  <c r="X34" s="1"/>
  <c r="R35" s="1"/>
  <c r="S35" s="1"/>
  <c r="T35" s="1"/>
  <c r="U35" s="1"/>
  <c r="V35" s="1"/>
  <c r="W35" s="1"/>
  <c r="X35" s="1"/>
  <c r="R36" s="1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  <c r="R33" i="4"/>
  <c r="S33" s="1"/>
  <c r="T33" s="1"/>
  <c r="U33" s="1"/>
  <c r="V33" s="1"/>
  <c r="W33" s="1"/>
  <c r="X33" s="1"/>
  <c r="R34" s="1"/>
  <c r="S34" s="1"/>
  <c r="T34" s="1"/>
  <c r="U34" s="1"/>
  <c r="V34" s="1"/>
  <c r="W34" s="1"/>
  <c r="X34" s="1"/>
  <c r="R35" s="1"/>
  <c r="S35" s="1"/>
  <c r="T35" s="1"/>
  <c r="U35" s="1"/>
  <c r="V35" s="1"/>
  <c r="W35" s="1"/>
  <c r="X35" s="1"/>
  <c r="R36" s="1"/>
  <c r="S36" s="1"/>
  <c r="T36" s="1"/>
  <c r="U36" s="1"/>
  <c r="V36" s="1"/>
  <c r="W36" s="1"/>
  <c r="X36" s="1"/>
  <c r="R37" s="1"/>
  <c r="S37" s="1"/>
  <c r="T37" s="1"/>
  <c r="U37" s="1"/>
  <c r="V37" s="1"/>
  <c r="W37" s="1"/>
  <c r="X37" s="1"/>
  <c r="R38" s="1"/>
  <c r="S38" s="1"/>
</calcChain>
</file>

<file path=xl/sharedStrings.xml><?xml version="1.0" encoding="utf-8"?>
<sst xmlns="http://schemas.openxmlformats.org/spreadsheetml/2006/main" count="148" uniqueCount="41">
  <si>
    <t>Set Year</t>
  </si>
  <si>
    <t>Category</t>
  </si>
  <si>
    <t>Notes</t>
  </si>
  <si>
    <t>Anniversary</t>
  </si>
  <si>
    <t>Holiday</t>
  </si>
  <si>
    <t>Vacation</t>
  </si>
  <si>
    <t>Birthday</t>
  </si>
  <si>
    <t>Other</t>
  </si>
  <si>
    <t>DAILY EVENTS</t>
  </si>
  <si>
    <t>Date</t>
  </si>
  <si>
    <t>Test 1</t>
  </si>
  <si>
    <t>Saturday</t>
  </si>
  <si>
    <t>Sunday</t>
  </si>
  <si>
    <t>Yes</t>
  </si>
  <si>
    <t>Oleoleo</t>
  </si>
  <si>
    <t>Start Day</t>
  </si>
  <si>
    <t>Monday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</si>
  <si>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</si>
  <si>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</si>
  <si>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</si>
  <si>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</si>
  <si>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</si>
  <si>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</si>
  <si>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</si>
  <si>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</si>
  <si>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</si>
  <si>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</si>
  <si>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</si>
  <si>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</si>
  <si>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SETUP</t>
  </si>
  <si>
    <t>Business</t>
  </si>
  <si>
    <t>Orereer</t>
  </si>
  <si>
    <t>Try Me</t>
  </si>
  <si>
    <r>
      <t xml:space="preserve">Marker </t>
    </r>
    <r>
      <rPr>
        <b/>
        <sz val="10"/>
        <color theme="0"/>
        <rFont val="Wingdings 3"/>
        <family val="1"/>
        <charset val="2"/>
      </rPr>
      <t>u</t>
    </r>
  </si>
  <si>
    <t>Marker u</t>
  </si>
  <si>
    <t>Weekend Marker (Daily Calendar)</t>
  </si>
  <si>
    <t>Weekend Marker (Monthly and Yearly Calendar)</t>
  </si>
  <si>
    <t>No</t>
  </si>
  <si>
    <t>NOTES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</si>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</sst>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"/>
  </numFmts>
  <fonts count="4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48"/>
      <color theme="7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6" tint="0.79998168889431442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8"/>
      <color indexed="22"/>
      <name val="Calibri"/>
      <family val="2"/>
      <scheme val="minor"/>
    </font>
    <font>
      <b/>
      <sz val="10"/>
      <color theme="0"/>
      <name val="Wingdings 3"/>
      <family val="1"/>
      <charset val="2"/>
    </font>
    <font>
      <sz val="48"/>
      <name val="Calibri"/>
      <family val="2"/>
      <scheme val="minor"/>
    </font>
    <font>
      <b/>
      <sz val="48"/>
      <color theme="7" tint="-0.499984740745262"/>
      <name val="Times New Roman"/>
      <family val="1"/>
    </font>
    <font>
      <b/>
      <sz val="4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60"/>
      <color theme="6" tint="0.79998168889431442"/>
      <name val="Calibri"/>
      <family val="2"/>
      <scheme val="minor"/>
    </font>
    <font>
      <sz val="60"/>
      <color theme="6" tint="0.79998168889431442"/>
      <name val="Times New Roman"/>
      <family val="1"/>
    </font>
    <font>
      <sz val="11"/>
      <color theme="9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5" fillId="0" borderId="0" xfId="1" applyFont="1" applyAlignment="1">
      <alignment vertical="center"/>
    </xf>
    <xf numFmtId="0" fontId="12" fillId="0" borderId="5" xfId="1" applyFont="1" applyFill="1" applyBorder="1" applyAlignment="1" applyProtection="1">
      <alignment horizontal="center" vertical="center"/>
    </xf>
    <xf numFmtId="0" fontId="13" fillId="6" borderId="5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vertical="center"/>
    </xf>
    <xf numFmtId="165" fontId="5" fillId="0" borderId="0" xfId="1" applyNumberFormat="1" applyFont="1" applyBorder="1" applyAlignment="1" applyProtection="1">
      <alignment horizontal="center" vertical="center"/>
    </xf>
    <xf numFmtId="165" fontId="10" fillId="0" borderId="0" xfId="1" applyNumberFormat="1" applyFont="1" applyBorder="1" applyAlignment="1" applyProtection="1">
      <alignment horizontal="center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 applyBorder="1" applyAlignment="1" applyProtection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0" fontId="15" fillId="9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/>
    </xf>
    <xf numFmtId="0" fontId="15" fillId="11" borderId="0" xfId="0" applyFont="1" applyFill="1" applyAlignment="1">
      <alignment horizontal="left" vertical="center"/>
    </xf>
    <xf numFmtId="165" fontId="5" fillId="2" borderId="0" xfId="1" applyNumberFormat="1" applyFont="1" applyFill="1" applyBorder="1" applyAlignment="1" applyProtection="1">
      <alignment horizontal="center" vertical="center"/>
    </xf>
    <xf numFmtId="165" fontId="9" fillId="2" borderId="0" xfId="1" applyNumberFormat="1" applyFont="1" applyFill="1" applyBorder="1" applyAlignment="1" applyProtection="1">
      <alignment horizontal="center" vertical="center"/>
    </xf>
    <xf numFmtId="0" fontId="5" fillId="14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center" vertical="center"/>
    </xf>
    <xf numFmtId="165" fontId="5" fillId="6" borderId="0" xfId="1" applyNumberFormat="1" applyFont="1" applyFill="1" applyBorder="1" applyAlignment="1" applyProtection="1">
      <alignment horizontal="center" vertical="center"/>
    </xf>
    <xf numFmtId="165" fontId="9" fillId="6" borderId="0" xfId="1" applyNumberFormat="1" applyFont="1" applyFill="1" applyBorder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8" fillId="16" borderId="0" xfId="1" applyFont="1" applyFill="1" applyBorder="1" applyAlignment="1" applyProtection="1">
      <alignment horizontal="center" vertical="center"/>
    </xf>
    <xf numFmtId="0" fontId="8" fillId="13" borderId="0" xfId="1" applyFont="1" applyFill="1" applyBorder="1" applyAlignment="1" applyProtection="1">
      <alignment horizontal="center" vertical="center"/>
    </xf>
    <xf numFmtId="0" fontId="5" fillId="13" borderId="0" xfId="1" applyFont="1" applyFill="1" applyAlignment="1" applyProtection="1">
      <alignment horizontal="left" vertical="center"/>
      <protection locked="0"/>
    </xf>
    <xf numFmtId="0" fontId="8" fillId="13" borderId="0" xfId="1" applyFont="1" applyFill="1" applyAlignment="1" applyProtection="1">
      <alignment vertical="center"/>
      <protection locked="0"/>
    </xf>
    <xf numFmtId="0" fontId="17" fillId="13" borderId="0" xfId="1" applyFont="1" applyFill="1" applyBorder="1" applyAlignment="1" applyProtection="1">
      <alignment vertical="center" wrapText="1"/>
    </xf>
    <xf numFmtId="0" fontId="8" fillId="13" borderId="0" xfId="1" applyFont="1" applyFill="1" applyAlignment="1" applyProtection="1">
      <alignment horizontal="center" vertical="center"/>
      <protection hidden="1"/>
    </xf>
    <xf numFmtId="0" fontId="8" fillId="13" borderId="0" xfId="1" applyFont="1" applyFill="1" applyAlignment="1" applyProtection="1">
      <alignment vertical="center"/>
    </xf>
    <xf numFmtId="0" fontId="8" fillId="13" borderId="0" xfId="1" applyFont="1" applyFill="1" applyAlignment="1" applyProtection="1">
      <alignment horizontal="center" vertical="center"/>
      <protection locked="0"/>
    </xf>
    <xf numFmtId="165" fontId="8" fillId="13" borderId="0" xfId="1" applyNumberFormat="1" applyFont="1" applyFill="1" applyBorder="1" applyAlignment="1" applyProtection="1">
      <alignment horizontal="center" vertical="center"/>
    </xf>
    <xf numFmtId="0" fontId="8" fillId="13" borderId="0" xfId="1" applyFont="1" applyFill="1" applyAlignment="1" applyProtection="1">
      <alignment horizontal="left" vertical="center"/>
      <protection locked="0"/>
    </xf>
    <xf numFmtId="0" fontId="8" fillId="13" borderId="0" xfId="1" applyFont="1" applyFill="1" applyAlignment="1" applyProtection="1">
      <alignment horizontal="center" vertical="center"/>
    </xf>
    <xf numFmtId="0" fontId="7" fillId="13" borderId="0" xfId="1" applyFont="1" applyFill="1" applyBorder="1" applyAlignment="1" applyProtection="1">
      <alignment horizontal="left" vertical="center"/>
    </xf>
    <xf numFmtId="0" fontId="8" fillId="13" borderId="0" xfId="1" applyFont="1" applyFill="1" applyAlignment="1" applyProtection="1">
      <alignment horizontal="left" vertical="center"/>
    </xf>
    <xf numFmtId="0" fontId="8" fillId="13" borderId="0" xfId="1" applyFont="1" applyFill="1" applyAlignment="1">
      <alignment vertical="center"/>
    </xf>
    <xf numFmtId="0" fontId="0" fillId="12" borderId="0" xfId="0" applyFill="1" applyAlignment="1">
      <alignment vertical="center"/>
    </xf>
    <xf numFmtId="0" fontId="15" fillId="12" borderId="0" xfId="0" applyFont="1" applyFill="1" applyAlignment="1">
      <alignment horizontal="left" vertical="center"/>
    </xf>
    <xf numFmtId="0" fontId="18" fillId="0" borderId="0" xfId="1" applyFont="1" applyAlignment="1" applyProtection="1">
      <alignment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vertical="center"/>
    </xf>
    <xf numFmtId="0" fontId="18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0" fontId="19" fillId="0" borderId="0" xfId="1" applyFont="1" applyAlignment="1" applyProtection="1">
      <alignment vertical="center"/>
    </xf>
    <xf numFmtId="0" fontId="19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 vertical="top"/>
      <protection locked="0"/>
    </xf>
    <xf numFmtId="165" fontId="20" fillId="0" borderId="0" xfId="1" applyNumberFormat="1" applyFont="1" applyBorder="1" applyAlignment="1" applyProtection="1">
      <alignment horizontal="left" vertical="top"/>
    </xf>
    <xf numFmtId="0" fontId="20" fillId="0" borderId="0" xfId="1" applyFont="1" applyAlignment="1" applyProtection="1">
      <alignment horizontal="left" vertical="top"/>
    </xf>
    <xf numFmtId="165" fontId="21" fillId="0" borderId="0" xfId="1" applyNumberFormat="1" applyFont="1" applyBorder="1" applyAlignment="1" applyProtection="1">
      <alignment horizontal="left" vertical="top"/>
    </xf>
    <xf numFmtId="0" fontId="21" fillId="0" borderId="0" xfId="1" applyFont="1" applyAlignment="1" applyProtection="1">
      <alignment horizontal="left" vertical="top"/>
    </xf>
    <xf numFmtId="0" fontId="5" fillId="0" borderId="0" xfId="1" applyFont="1" applyFill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Alignment="1" applyProtection="1">
      <alignment horizontal="left" vertical="center"/>
    </xf>
    <xf numFmtId="0" fontId="15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 vertical="center"/>
    </xf>
    <xf numFmtId="0" fontId="15" fillId="12" borderId="0" xfId="0" applyFont="1" applyFill="1" applyAlignment="1">
      <alignment horizontal="center" vertical="center"/>
    </xf>
    <xf numFmtId="0" fontId="7" fillId="13" borderId="0" xfId="1" applyFont="1" applyFill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0" fontId="23" fillId="0" borderId="0" xfId="1" applyFont="1" applyAlignment="1" applyProtection="1">
      <alignment vertical="center"/>
    </xf>
    <xf numFmtId="0" fontId="23" fillId="0" borderId="0" xfId="1" applyFont="1" applyAlignment="1" applyProtection="1">
      <alignment horizontal="center" vertical="center"/>
      <protection locked="0"/>
    </xf>
    <xf numFmtId="0" fontId="18" fillId="14" borderId="14" xfId="1" applyFont="1" applyFill="1" applyBorder="1" applyAlignment="1" applyProtection="1">
      <alignment horizontal="center" vertical="center"/>
    </xf>
    <xf numFmtId="0" fontId="19" fillId="14" borderId="14" xfId="1" applyFont="1" applyFill="1" applyBorder="1" applyAlignment="1" applyProtection="1">
      <alignment horizontal="center" vertical="center"/>
    </xf>
    <xf numFmtId="165" fontId="20" fillId="0" borderId="14" xfId="1" applyNumberFormat="1" applyFont="1" applyFill="1" applyBorder="1" applyAlignment="1" applyProtection="1">
      <alignment horizontal="left" vertical="top"/>
    </xf>
    <xf numFmtId="0" fontId="24" fillId="0" borderId="0" xfId="1" applyFont="1" applyFill="1" applyBorder="1" applyAlignment="1" applyProtection="1">
      <alignment vertical="center" wrapText="1"/>
    </xf>
    <xf numFmtId="165" fontId="27" fillId="0" borderId="14" xfId="1" applyNumberFormat="1" applyFont="1" applyFill="1" applyBorder="1" applyAlignment="1" applyProtection="1">
      <alignment horizontal="right" vertical="top"/>
    </xf>
    <xf numFmtId="165" fontId="28" fillId="0" borderId="0" xfId="1" applyNumberFormat="1" applyFont="1" applyBorder="1" applyAlignment="1" applyProtection="1">
      <alignment horizontal="center" vertical="center"/>
    </xf>
    <xf numFmtId="0" fontId="29" fillId="13" borderId="0" xfId="1" applyFont="1" applyFill="1" applyAlignment="1" applyProtection="1">
      <alignment horizontal="center" vertical="center"/>
      <protection locked="0"/>
    </xf>
    <xf numFmtId="0" fontId="30" fillId="7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30" fillId="10" borderId="0" xfId="0" applyFont="1" applyFill="1" applyAlignment="1">
      <alignment horizontal="center" vertical="center"/>
    </xf>
    <xf numFmtId="0" fontId="30" fillId="11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1" applyFont="1" applyFill="1" applyBorder="1" applyAlignment="1" applyProtection="1">
      <alignment horizontal="left" vertical="center"/>
    </xf>
    <xf numFmtId="0" fontId="26" fillId="6" borderId="14" xfId="1" applyFont="1" applyFill="1" applyBorder="1" applyAlignment="1" applyProtection="1">
      <alignment horizontal="center" vertical="center"/>
    </xf>
    <xf numFmtId="0" fontId="28" fillId="0" borderId="0" xfId="1" applyFont="1" applyAlignment="1" applyProtection="1">
      <alignment horizontal="left" vertical="center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center"/>
    </xf>
    <xf numFmtId="0" fontId="32" fillId="6" borderId="14" xfId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64" fontId="0" fillId="2" borderId="3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>
      <alignment vertical="center"/>
    </xf>
    <xf numFmtId="0" fontId="38" fillId="0" borderId="0" xfId="0" applyFont="1"/>
    <xf numFmtId="0" fontId="39" fillId="0" borderId="0" xfId="0" applyFont="1"/>
    <xf numFmtId="0" fontId="40" fillId="0" borderId="0" xfId="2" applyFont="1"/>
    <xf numFmtId="0" fontId="41" fillId="0" borderId="0" xfId="2" applyFont="1"/>
    <xf numFmtId="0" fontId="14" fillId="14" borderId="0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7" fillId="15" borderId="0" xfId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center" vertical="center" wrapText="1"/>
    </xf>
    <xf numFmtId="0" fontId="7" fillId="16" borderId="0" xfId="1" applyFont="1" applyFill="1" applyBorder="1" applyAlignment="1" applyProtection="1">
      <alignment horizontal="center" vertical="center"/>
    </xf>
    <xf numFmtId="0" fontId="17" fillId="16" borderId="0" xfId="1" applyFont="1" applyFill="1" applyBorder="1" applyAlignment="1" applyProtection="1">
      <alignment horizontal="center" vertical="center" wrapText="1"/>
    </xf>
    <xf numFmtId="0" fontId="7" fillId="13" borderId="0" xfId="1" applyFont="1" applyFill="1" applyBorder="1" applyAlignment="1" applyProtection="1">
      <alignment horizontal="center" vertical="center"/>
    </xf>
    <xf numFmtId="0" fontId="17" fillId="13" borderId="9" xfId="1" applyFont="1" applyFill="1" applyBorder="1" applyAlignment="1" applyProtection="1">
      <alignment horizontal="center" vertical="center" wrapText="1"/>
    </xf>
    <xf numFmtId="0" fontId="17" fillId="13" borderId="10" xfId="1" applyFont="1" applyFill="1" applyBorder="1" applyAlignment="1" applyProtection="1">
      <alignment horizontal="center" vertical="center" wrapText="1"/>
    </xf>
    <xf numFmtId="0" fontId="17" fillId="13" borderId="11" xfId="1" applyFont="1" applyFill="1" applyBorder="1" applyAlignment="1" applyProtection="1">
      <alignment horizontal="center" vertical="center" wrapText="1"/>
    </xf>
    <xf numFmtId="0" fontId="14" fillId="0" borderId="17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0" borderId="19" xfId="1" applyFont="1" applyBorder="1" applyAlignment="1" applyProtection="1">
      <alignment horizontal="center" vertical="center"/>
      <protection locked="0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center" vertical="center" wrapText="1"/>
    </xf>
    <xf numFmtId="0" fontId="33" fillId="13" borderId="15" xfId="1" applyNumberFormat="1" applyFont="1" applyFill="1" applyBorder="1" applyAlignment="1" applyProtection="1">
      <alignment horizontal="center" vertical="center"/>
    </xf>
    <xf numFmtId="0" fontId="33" fillId="13" borderId="16" xfId="1" applyNumberFormat="1" applyFont="1" applyFill="1" applyBorder="1" applyAlignment="1" applyProtection="1">
      <alignment horizontal="center" vertical="center"/>
    </xf>
    <xf numFmtId="0" fontId="16" fillId="14" borderId="14" xfId="1" applyFont="1" applyFill="1" applyBorder="1" applyAlignment="1" applyProtection="1">
      <alignment horizontal="center" vertical="center"/>
    </xf>
    <xf numFmtId="0" fontId="34" fillId="17" borderId="15" xfId="1" applyNumberFormat="1" applyFont="1" applyFill="1" applyBorder="1" applyAlignment="1" applyProtection="1">
      <alignment horizontal="center" vertical="center"/>
    </xf>
    <xf numFmtId="0" fontId="34" fillId="17" borderId="16" xfId="1" applyNumberFormat="1" applyFont="1" applyFill="1" applyBorder="1" applyAlignment="1" applyProtection="1">
      <alignment horizontal="center" vertical="center"/>
    </xf>
    <xf numFmtId="0" fontId="25" fillId="6" borderId="14" xfId="1" applyFont="1" applyFill="1" applyBorder="1" applyAlignment="1" applyProtection="1">
      <alignment horizontal="center" vertical="center"/>
    </xf>
    <xf numFmtId="0" fontId="38" fillId="0" borderId="0" xfId="0" applyFont="1" applyAlignment="1">
      <alignment horizontal="left"/>
    </xf>
    <xf numFmtId="0" fontId="41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22"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ont>
        <color theme="9" tint="-0.24994659260841701"/>
      </font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755650</xdr:colOff>
      <xdr:row>35</xdr:row>
      <xdr:rowOff>168258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A0A22A7-8ED8-6D46-8297-BB9E856C9F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36150" cy="7086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showGridLines="0" topLeftCell="A7" workbookViewId="0">
      <selection activeCell="B24" sqref="B24"/>
    </sheetView>
  </sheetViews>
  <sheetFormatPr defaultColWidth="0" defaultRowHeight="15"/>
  <cols>
    <col min="1" max="1" width="5.7109375" style="2" customWidth="1"/>
    <col min="2" max="2" width="15.28515625" style="2" bestFit="1" customWidth="1"/>
    <col min="3" max="3" width="10.7109375" style="2" customWidth="1"/>
    <col min="4" max="4" width="7.28515625" style="2" customWidth="1"/>
    <col min="5" max="5" width="8.7109375" style="2" customWidth="1"/>
    <col min="6" max="6" width="8.7109375" style="2" hidden="1" customWidth="1"/>
    <col min="7" max="16384" width="8.7109375" style="2" hidden="1"/>
  </cols>
  <sheetData>
    <row r="2" spans="2:4" ht="19.5" thickBot="1">
      <c r="B2" s="26" t="s">
        <v>29</v>
      </c>
      <c r="C2" s="17"/>
      <c r="D2" s="17"/>
    </row>
    <row r="4" spans="2:4" ht="18.75">
      <c r="B4" s="35" t="s">
        <v>0</v>
      </c>
      <c r="C4" s="34">
        <v>2020</v>
      </c>
    </row>
    <row r="6" spans="2:4" ht="15.75" thickBot="1">
      <c r="B6" s="16" t="s">
        <v>1</v>
      </c>
    </row>
    <row r="7" spans="2:4">
      <c r="B7" s="9" t="s">
        <v>3</v>
      </c>
    </row>
    <row r="8" spans="2:4">
      <c r="B8" s="10" t="s">
        <v>4</v>
      </c>
    </row>
    <row r="9" spans="2:4">
      <c r="B9" s="11" t="s">
        <v>5</v>
      </c>
    </row>
    <row r="10" spans="2:4">
      <c r="B10" s="12" t="s">
        <v>6</v>
      </c>
    </row>
    <row r="11" spans="2:4">
      <c r="B11" s="13" t="s">
        <v>30</v>
      </c>
    </row>
    <row r="12" spans="2:4">
      <c r="B12" s="67" t="s">
        <v>7</v>
      </c>
    </row>
    <row r="14" spans="2:4">
      <c r="B14" s="33" t="s">
        <v>15</v>
      </c>
      <c r="C14" s="32" t="s">
        <v>16</v>
      </c>
    </row>
    <row r="16" spans="2:4" ht="15.75" thickBot="1">
      <c r="B16" s="16" t="s">
        <v>35</v>
      </c>
      <c r="C16" s="17"/>
    </row>
    <row r="17" spans="2:3">
      <c r="B17" s="14" t="s">
        <v>11</v>
      </c>
      <c r="C17" s="14" t="s">
        <v>13</v>
      </c>
    </row>
    <row r="18" spans="2:3">
      <c r="B18" s="15" t="s">
        <v>12</v>
      </c>
      <c r="C18" s="15" t="s">
        <v>13</v>
      </c>
    </row>
    <row r="20" spans="2:3" ht="15.75" thickBot="1">
      <c r="B20" s="16" t="s">
        <v>36</v>
      </c>
      <c r="C20" s="17"/>
    </row>
    <row r="21" spans="2:3">
      <c r="B21" s="118" t="s">
        <v>11</v>
      </c>
      <c r="C21" s="118" t="s">
        <v>37</v>
      </c>
    </row>
    <row r="22" spans="2:3">
      <c r="B22" s="117" t="s">
        <v>12</v>
      </c>
      <c r="C22" s="117" t="s">
        <v>13</v>
      </c>
    </row>
  </sheetData>
  <dataValidations count="2">
    <dataValidation type="list" allowBlank="1" showInputMessage="1" showErrorMessage="1" sqref="C17:C18 C21:C22">
      <formula1>"Yes,No"</formula1>
    </dataValidation>
    <dataValidation type="list" allowBlank="1" showInputMessage="1" showErrorMessage="1" sqref="C14">
      <formula1>"Sunday, Monday"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workbookViewId="0">
      <selection sqref="A1:XFD1048576"/>
    </sheetView>
  </sheetViews>
  <sheetFormatPr defaultColWidth="11.140625" defaultRowHeight="15.4" customHeight="1"/>
  <sheetData>
    <row r="4" spans="1:1" s="134" customFormat="1" ht="26.25">
      <c r="A4" s="133"/>
    </row>
    <row r="5" spans="1:1" s="134" customFormat="1" ht="26.25">
      <c r="A5" s="135"/>
    </row>
    <row r="40" spans="1:15" s="134" customFormat="1" ht="26.25">
      <c r="A40" s="161" t="s">
        <v>39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33"/>
      <c r="N40" s="133"/>
      <c r="O40" s="133"/>
    </row>
    <row r="41" spans="1:15" s="134" customFormat="1" ht="26.25">
      <c r="A41" s="162" t="s">
        <v>40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36"/>
      <c r="N41" s="136"/>
      <c r="O41" s="136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0"/>
  <sheetViews>
    <sheetView showGridLines="0" view="pageLayout" topLeftCell="A406" workbookViewId="0"/>
  </sheetViews>
  <sheetFormatPr defaultColWidth="8.7109375" defaultRowHeight="15"/>
  <cols>
    <col min="1" max="1" width="5.42578125" style="2" customWidth="1"/>
    <col min="2" max="2" width="28.28515625" style="2" bestFit="1" customWidth="1"/>
    <col min="3" max="3" width="15.7109375" style="1" customWidth="1"/>
    <col min="4" max="4" width="31.140625" style="2" customWidth="1"/>
    <col min="5" max="16384" width="8.7109375" style="2"/>
  </cols>
  <sheetData>
    <row r="2" spans="2:4" ht="27" thickBot="1">
      <c r="B2" s="132" t="s">
        <v>8</v>
      </c>
      <c r="C2" s="18"/>
      <c r="D2" s="17"/>
    </row>
    <row r="3" spans="2:4" ht="15.75" thickBot="1"/>
    <row r="4" spans="2:4" ht="15.75" thickBot="1">
      <c r="B4" s="7" t="s">
        <v>9</v>
      </c>
      <c r="C4" s="7" t="s">
        <v>1</v>
      </c>
      <c r="D4" s="8" t="s">
        <v>2</v>
      </c>
    </row>
    <row r="5" spans="2:4">
      <c r="B5" s="119">
        <f>DATE(Year,1,1)</f>
        <v>43831</v>
      </c>
      <c r="C5" s="5" t="s">
        <v>3</v>
      </c>
      <c r="D5" s="6" t="s">
        <v>10</v>
      </c>
    </row>
    <row r="6" spans="2:4">
      <c r="B6" s="120">
        <f>B5+1</f>
        <v>43832</v>
      </c>
      <c r="C6" s="3" t="s">
        <v>4</v>
      </c>
      <c r="D6" s="4"/>
    </row>
    <row r="7" spans="2:4">
      <c r="B7" s="120">
        <f t="shared" ref="B7:B70" si="0">B6+1</f>
        <v>43833</v>
      </c>
      <c r="C7" s="3" t="s">
        <v>5</v>
      </c>
      <c r="D7" s="4"/>
    </row>
    <row r="8" spans="2:4">
      <c r="B8" s="120">
        <f t="shared" si="0"/>
        <v>43834</v>
      </c>
      <c r="C8" s="3"/>
      <c r="D8" s="4"/>
    </row>
    <row r="9" spans="2:4">
      <c r="B9" s="120">
        <f t="shared" si="0"/>
        <v>43835</v>
      </c>
      <c r="C9" s="3"/>
      <c r="D9" s="4"/>
    </row>
    <row r="10" spans="2:4">
      <c r="B10" s="120">
        <f t="shared" si="0"/>
        <v>43836</v>
      </c>
      <c r="C10" s="3" t="s">
        <v>30</v>
      </c>
      <c r="D10" s="4"/>
    </row>
    <row r="11" spans="2:4">
      <c r="B11" s="120">
        <f t="shared" si="0"/>
        <v>43837</v>
      </c>
      <c r="C11" s="3" t="s">
        <v>6</v>
      </c>
      <c r="D11" s="4"/>
    </row>
    <row r="12" spans="2:4">
      <c r="B12" s="120">
        <f t="shared" si="0"/>
        <v>43838</v>
      </c>
      <c r="C12" s="3" t="s">
        <v>7</v>
      </c>
      <c r="D12" s="4" t="s">
        <v>14</v>
      </c>
    </row>
    <row r="13" spans="2:4">
      <c r="B13" s="120">
        <f t="shared" si="0"/>
        <v>43839</v>
      </c>
      <c r="C13" s="3"/>
      <c r="D13" s="4"/>
    </row>
    <row r="14" spans="2:4">
      <c r="B14" s="120">
        <f t="shared" si="0"/>
        <v>43840</v>
      </c>
      <c r="C14" s="3"/>
      <c r="D14" s="4"/>
    </row>
    <row r="15" spans="2:4">
      <c r="B15" s="120">
        <f t="shared" si="0"/>
        <v>43841</v>
      </c>
      <c r="C15" s="3"/>
      <c r="D15" s="4"/>
    </row>
    <row r="16" spans="2:4">
      <c r="B16" s="120">
        <f t="shared" si="0"/>
        <v>43842</v>
      </c>
      <c r="C16" s="3"/>
      <c r="D16" s="4"/>
    </row>
    <row r="17" spans="2:4">
      <c r="B17" s="120">
        <f t="shared" si="0"/>
        <v>43843</v>
      </c>
      <c r="C17" s="3"/>
      <c r="D17" s="4"/>
    </row>
    <row r="18" spans="2:4">
      <c r="B18" s="120">
        <f t="shared" si="0"/>
        <v>43844</v>
      </c>
      <c r="C18" s="3"/>
      <c r="D18" s="4"/>
    </row>
    <row r="19" spans="2:4">
      <c r="B19" s="120">
        <f t="shared" si="0"/>
        <v>43845</v>
      </c>
      <c r="C19" s="3"/>
      <c r="D19" s="4"/>
    </row>
    <row r="20" spans="2:4">
      <c r="B20" s="120">
        <f t="shared" si="0"/>
        <v>43846</v>
      </c>
      <c r="C20" s="3"/>
      <c r="D20" s="4"/>
    </row>
    <row r="21" spans="2:4">
      <c r="B21" s="120">
        <f t="shared" si="0"/>
        <v>43847</v>
      </c>
      <c r="C21" s="3"/>
      <c r="D21" s="4"/>
    </row>
    <row r="22" spans="2:4">
      <c r="B22" s="120">
        <f t="shared" si="0"/>
        <v>43848</v>
      </c>
      <c r="C22" s="3"/>
      <c r="D22" s="4"/>
    </row>
    <row r="23" spans="2:4">
      <c r="B23" s="120">
        <f t="shared" si="0"/>
        <v>43849</v>
      </c>
      <c r="C23" s="3"/>
      <c r="D23" s="4"/>
    </row>
    <row r="24" spans="2:4">
      <c r="B24" s="120">
        <f t="shared" si="0"/>
        <v>43850</v>
      </c>
      <c r="C24" s="3"/>
      <c r="D24" s="4"/>
    </row>
    <row r="25" spans="2:4">
      <c r="B25" s="120">
        <f t="shared" si="0"/>
        <v>43851</v>
      </c>
      <c r="C25" s="3"/>
      <c r="D25" s="4"/>
    </row>
    <row r="26" spans="2:4">
      <c r="B26" s="120">
        <f t="shared" si="0"/>
        <v>43852</v>
      </c>
      <c r="C26" s="3"/>
      <c r="D26" s="4"/>
    </row>
    <row r="27" spans="2:4">
      <c r="B27" s="120">
        <f t="shared" si="0"/>
        <v>43853</v>
      </c>
      <c r="C27" s="3"/>
      <c r="D27" s="4"/>
    </row>
    <row r="28" spans="2:4">
      <c r="B28" s="120">
        <f t="shared" si="0"/>
        <v>43854</v>
      </c>
      <c r="C28" s="3"/>
      <c r="D28" s="4"/>
    </row>
    <row r="29" spans="2:4">
      <c r="B29" s="120">
        <f t="shared" si="0"/>
        <v>43855</v>
      </c>
      <c r="C29" s="3"/>
      <c r="D29" s="4"/>
    </row>
    <row r="30" spans="2:4">
      <c r="B30" s="120">
        <f t="shared" si="0"/>
        <v>43856</v>
      </c>
      <c r="C30" s="3"/>
      <c r="D30" s="4"/>
    </row>
    <row r="31" spans="2:4">
      <c r="B31" s="120">
        <f t="shared" si="0"/>
        <v>43857</v>
      </c>
      <c r="C31" s="3"/>
      <c r="D31" s="4"/>
    </row>
    <row r="32" spans="2:4">
      <c r="B32" s="120">
        <f t="shared" si="0"/>
        <v>43858</v>
      </c>
      <c r="C32" s="3"/>
      <c r="D32" s="4"/>
    </row>
    <row r="33" spans="2:4">
      <c r="B33" s="120">
        <f t="shared" si="0"/>
        <v>43859</v>
      </c>
      <c r="C33" s="3"/>
      <c r="D33" s="4"/>
    </row>
    <row r="34" spans="2:4">
      <c r="B34" s="120">
        <f t="shared" si="0"/>
        <v>43860</v>
      </c>
      <c r="C34" s="3"/>
      <c r="D34" s="4"/>
    </row>
    <row r="35" spans="2:4">
      <c r="B35" s="120">
        <f t="shared" si="0"/>
        <v>43861</v>
      </c>
      <c r="C35" s="3"/>
      <c r="D35" s="4"/>
    </row>
    <row r="36" spans="2:4">
      <c r="B36" s="120">
        <f t="shared" si="0"/>
        <v>43862</v>
      </c>
      <c r="C36" s="3"/>
      <c r="D36" s="4"/>
    </row>
    <row r="37" spans="2:4">
      <c r="B37" s="120">
        <f t="shared" si="0"/>
        <v>43863</v>
      </c>
      <c r="C37" s="3"/>
      <c r="D37" s="4"/>
    </row>
    <row r="38" spans="2:4">
      <c r="B38" s="120">
        <f t="shared" si="0"/>
        <v>43864</v>
      </c>
      <c r="C38" s="3"/>
      <c r="D38" s="4"/>
    </row>
    <row r="39" spans="2:4">
      <c r="B39" s="120">
        <f t="shared" si="0"/>
        <v>43865</v>
      </c>
      <c r="C39" s="3"/>
      <c r="D39" s="4"/>
    </row>
    <row r="40" spans="2:4">
      <c r="B40" s="120">
        <f t="shared" si="0"/>
        <v>43866</v>
      </c>
      <c r="C40" s="3"/>
      <c r="D40" s="4"/>
    </row>
    <row r="41" spans="2:4">
      <c r="B41" s="120">
        <f t="shared" si="0"/>
        <v>43867</v>
      </c>
      <c r="C41" s="3"/>
      <c r="D41" s="4"/>
    </row>
    <row r="42" spans="2:4">
      <c r="B42" s="120">
        <f t="shared" si="0"/>
        <v>43868</v>
      </c>
      <c r="C42" s="3"/>
      <c r="D42" s="4"/>
    </row>
    <row r="43" spans="2:4">
      <c r="B43" s="120">
        <f t="shared" si="0"/>
        <v>43869</v>
      </c>
      <c r="C43" s="3"/>
      <c r="D43" s="4"/>
    </row>
    <row r="44" spans="2:4">
      <c r="B44" s="120">
        <f t="shared" si="0"/>
        <v>43870</v>
      </c>
      <c r="C44" s="3"/>
      <c r="D44" s="4"/>
    </row>
    <row r="45" spans="2:4">
      <c r="B45" s="120">
        <f t="shared" si="0"/>
        <v>43871</v>
      </c>
      <c r="C45" s="3"/>
      <c r="D45" s="4"/>
    </row>
    <row r="46" spans="2:4">
      <c r="B46" s="120">
        <f t="shared" si="0"/>
        <v>43872</v>
      </c>
      <c r="C46" s="3"/>
      <c r="D46" s="4"/>
    </row>
    <row r="47" spans="2:4">
      <c r="B47" s="120">
        <f t="shared" si="0"/>
        <v>43873</v>
      </c>
      <c r="C47" s="3"/>
      <c r="D47" s="4"/>
    </row>
    <row r="48" spans="2:4">
      <c r="B48" s="120">
        <f t="shared" si="0"/>
        <v>43874</v>
      </c>
      <c r="C48" s="3"/>
      <c r="D48" s="4"/>
    </row>
    <row r="49" spans="2:4">
      <c r="B49" s="120">
        <f t="shared" si="0"/>
        <v>43875</v>
      </c>
      <c r="C49" s="3"/>
      <c r="D49" s="4"/>
    </row>
    <row r="50" spans="2:4">
      <c r="B50" s="120">
        <f t="shared" si="0"/>
        <v>43876</v>
      </c>
      <c r="C50" s="3"/>
      <c r="D50" s="4"/>
    </row>
    <row r="51" spans="2:4">
      <c r="B51" s="120">
        <f t="shared" si="0"/>
        <v>43877</v>
      </c>
      <c r="C51" s="3"/>
      <c r="D51" s="4"/>
    </row>
    <row r="52" spans="2:4">
      <c r="B52" s="120">
        <f t="shared" si="0"/>
        <v>43878</v>
      </c>
      <c r="C52" s="3"/>
      <c r="D52" s="4"/>
    </row>
    <row r="53" spans="2:4">
      <c r="B53" s="120">
        <f t="shared" si="0"/>
        <v>43879</v>
      </c>
      <c r="C53" s="3"/>
      <c r="D53" s="4"/>
    </row>
    <row r="54" spans="2:4">
      <c r="B54" s="120">
        <f t="shared" si="0"/>
        <v>43880</v>
      </c>
      <c r="C54" s="3"/>
      <c r="D54" s="4"/>
    </row>
    <row r="55" spans="2:4">
      <c r="B55" s="120">
        <f t="shared" si="0"/>
        <v>43881</v>
      </c>
      <c r="C55" s="3"/>
      <c r="D55" s="4"/>
    </row>
    <row r="56" spans="2:4">
      <c r="B56" s="120">
        <f t="shared" si="0"/>
        <v>43882</v>
      </c>
      <c r="C56" s="3" t="s">
        <v>30</v>
      </c>
      <c r="D56" s="4" t="s">
        <v>31</v>
      </c>
    </row>
    <row r="57" spans="2:4">
      <c r="B57" s="120">
        <f t="shared" si="0"/>
        <v>43883</v>
      </c>
      <c r="C57" s="3"/>
      <c r="D57" s="4"/>
    </row>
    <row r="58" spans="2:4">
      <c r="B58" s="120">
        <f t="shared" si="0"/>
        <v>43884</v>
      </c>
      <c r="C58" s="3"/>
      <c r="D58" s="4"/>
    </row>
    <row r="59" spans="2:4">
      <c r="B59" s="120">
        <f t="shared" si="0"/>
        <v>43885</v>
      </c>
      <c r="C59" s="3"/>
      <c r="D59" s="4"/>
    </row>
    <row r="60" spans="2:4">
      <c r="B60" s="120">
        <f t="shared" si="0"/>
        <v>43886</v>
      </c>
      <c r="C60" s="3"/>
      <c r="D60" s="4"/>
    </row>
    <row r="61" spans="2:4">
      <c r="B61" s="120">
        <f t="shared" si="0"/>
        <v>43887</v>
      </c>
      <c r="C61" s="3"/>
      <c r="D61" s="4"/>
    </row>
    <row r="62" spans="2:4">
      <c r="B62" s="120">
        <f t="shared" si="0"/>
        <v>43888</v>
      </c>
      <c r="C62" s="3"/>
      <c r="D62" s="4"/>
    </row>
    <row r="63" spans="2:4">
      <c r="B63" s="120">
        <f t="shared" si="0"/>
        <v>43889</v>
      </c>
      <c r="C63" s="3"/>
      <c r="D63" s="4"/>
    </row>
    <row r="64" spans="2:4">
      <c r="B64" s="120">
        <f t="shared" si="0"/>
        <v>43890</v>
      </c>
      <c r="C64" s="3"/>
      <c r="D64" s="4"/>
    </row>
    <row r="65" spans="2:4">
      <c r="B65" s="120">
        <f t="shared" si="0"/>
        <v>43891</v>
      </c>
      <c r="C65" s="3"/>
      <c r="D65" s="4"/>
    </row>
    <row r="66" spans="2:4">
      <c r="B66" s="120">
        <f t="shared" si="0"/>
        <v>43892</v>
      </c>
      <c r="C66" s="3"/>
      <c r="D66" s="4"/>
    </row>
    <row r="67" spans="2:4">
      <c r="B67" s="120">
        <f t="shared" si="0"/>
        <v>43893</v>
      </c>
      <c r="C67" s="3"/>
      <c r="D67" s="4"/>
    </row>
    <row r="68" spans="2:4">
      <c r="B68" s="120">
        <f t="shared" si="0"/>
        <v>43894</v>
      </c>
      <c r="C68" s="3"/>
      <c r="D68" s="4"/>
    </row>
    <row r="69" spans="2:4">
      <c r="B69" s="120">
        <f t="shared" si="0"/>
        <v>43895</v>
      </c>
      <c r="C69" s="3"/>
      <c r="D69" s="4"/>
    </row>
    <row r="70" spans="2:4">
      <c r="B70" s="120">
        <f t="shared" si="0"/>
        <v>43896</v>
      </c>
      <c r="C70" s="3"/>
      <c r="D70" s="4"/>
    </row>
    <row r="71" spans="2:4">
      <c r="B71" s="120">
        <f t="shared" ref="B71:B134" si="1">B70+1</f>
        <v>43897</v>
      </c>
      <c r="C71" s="3"/>
      <c r="D71" s="4"/>
    </row>
    <row r="72" spans="2:4">
      <c r="B72" s="120">
        <f t="shared" si="1"/>
        <v>43898</v>
      </c>
      <c r="C72" s="3"/>
      <c r="D72" s="4"/>
    </row>
    <row r="73" spans="2:4">
      <c r="B73" s="120">
        <f t="shared" si="1"/>
        <v>43899</v>
      </c>
      <c r="C73" s="3"/>
      <c r="D73" s="4"/>
    </row>
    <row r="74" spans="2:4">
      <c r="B74" s="120">
        <f t="shared" si="1"/>
        <v>43900</v>
      </c>
      <c r="C74" s="3"/>
      <c r="D74" s="4"/>
    </row>
    <row r="75" spans="2:4">
      <c r="B75" s="120">
        <f t="shared" si="1"/>
        <v>43901</v>
      </c>
      <c r="C75" s="3"/>
      <c r="D75" s="4"/>
    </row>
    <row r="76" spans="2:4">
      <c r="B76" s="120">
        <f t="shared" si="1"/>
        <v>43902</v>
      </c>
      <c r="C76" s="3"/>
      <c r="D76" s="4"/>
    </row>
    <row r="77" spans="2:4">
      <c r="B77" s="120">
        <f t="shared" si="1"/>
        <v>43903</v>
      </c>
      <c r="C77" s="3"/>
      <c r="D77" s="4"/>
    </row>
    <row r="78" spans="2:4">
      <c r="B78" s="120">
        <f t="shared" si="1"/>
        <v>43904</v>
      </c>
      <c r="C78" s="3"/>
      <c r="D78" s="4"/>
    </row>
    <row r="79" spans="2:4">
      <c r="B79" s="120">
        <f t="shared" si="1"/>
        <v>43905</v>
      </c>
      <c r="C79" s="3"/>
      <c r="D79" s="4"/>
    </row>
    <row r="80" spans="2:4">
      <c r="B80" s="120">
        <f t="shared" si="1"/>
        <v>43906</v>
      </c>
      <c r="C80" s="3"/>
      <c r="D80" s="4"/>
    </row>
    <row r="81" spans="2:4">
      <c r="B81" s="120">
        <f t="shared" si="1"/>
        <v>43907</v>
      </c>
      <c r="C81" s="3"/>
      <c r="D81" s="4"/>
    </row>
    <row r="82" spans="2:4">
      <c r="B82" s="120">
        <f t="shared" si="1"/>
        <v>43908</v>
      </c>
      <c r="C82" s="3"/>
      <c r="D82" s="4"/>
    </row>
    <row r="83" spans="2:4">
      <c r="B83" s="120">
        <f t="shared" si="1"/>
        <v>43909</v>
      </c>
      <c r="C83" s="3"/>
      <c r="D83" s="4"/>
    </row>
    <row r="84" spans="2:4">
      <c r="B84" s="120">
        <f t="shared" si="1"/>
        <v>43910</v>
      </c>
      <c r="C84" s="3"/>
      <c r="D84" s="4"/>
    </row>
    <row r="85" spans="2:4">
      <c r="B85" s="120">
        <f t="shared" si="1"/>
        <v>43911</v>
      </c>
      <c r="C85" s="3"/>
      <c r="D85" s="4"/>
    </row>
    <row r="86" spans="2:4">
      <c r="B86" s="120">
        <f t="shared" si="1"/>
        <v>43912</v>
      </c>
      <c r="C86" s="3"/>
      <c r="D86" s="4"/>
    </row>
    <row r="87" spans="2:4">
      <c r="B87" s="120">
        <f t="shared" si="1"/>
        <v>43913</v>
      </c>
      <c r="C87" s="3"/>
      <c r="D87" s="4"/>
    </row>
    <row r="88" spans="2:4">
      <c r="B88" s="120">
        <f t="shared" si="1"/>
        <v>43914</v>
      </c>
      <c r="C88" s="3"/>
      <c r="D88" s="4"/>
    </row>
    <row r="89" spans="2:4">
      <c r="B89" s="120">
        <f t="shared" si="1"/>
        <v>43915</v>
      </c>
      <c r="C89" s="3"/>
      <c r="D89" s="4"/>
    </row>
    <row r="90" spans="2:4">
      <c r="B90" s="120">
        <f t="shared" si="1"/>
        <v>43916</v>
      </c>
      <c r="C90" s="3"/>
      <c r="D90" s="4"/>
    </row>
    <row r="91" spans="2:4">
      <c r="B91" s="120">
        <f t="shared" si="1"/>
        <v>43917</v>
      </c>
      <c r="C91" s="3"/>
      <c r="D91" s="4"/>
    </row>
    <row r="92" spans="2:4">
      <c r="B92" s="120">
        <f t="shared" si="1"/>
        <v>43918</v>
      </c>
      <c r="C92" s="3"/>
      <c r="D92" s="4"/>
    </row>
    <row r="93" spans="2:4">
      <c r="B93" s="120">
        <f t="shared" si="1"/>
        <v>43919</v>
      </c>
      <c r="C93" s="3"/>
      <c r="D93" s="4"/>
    </row>
    <row r="94" spans="2:4">
      <c r="B94" s="120">
        <f t="shared" si="1"/>
        <v>43920</v>
      </c>
      <c r="C94" s="3"/>
      <c r="D94" s="4"/>
    </row>
    <row r="95" spans="2:4">
      <c r="B95" s="120">
        <f t="shared" si="1"/>
        <v>43921</v>
      </c>
      <c r="C95" s="3"/>
      <c r="D95" s="4"/>
    </row>
    <row r="96" spans="2:4">
      <c r="B96" s="120">
        <f t="shared" si="1"/>
        <v>43922</v>
      </c>
      <c r="C96" s="3"/>
      <c r="D96" s="4"/>
    </row>
    <row r="97" spans="2:4">
      <c r="B97" s="120">
        <f t="shared" si="1"/>
        <v>43923</v>
      </c>
      <c r="C97" s="3"/>
      <c r="D97" s="4"/>
    </row>
    <row r="98" spans="2:4">
      <c r="B98" s="120">
        <f t="shared" si="1"/>
        <v>43924</v>
      </c>
      <c r="C98" s="3"/>
      <c r="D98" s="4"/>
    </row>
    <row r="99" spans="2:4">
      <c r="B99" s="120">
        <f t="shared" si="1"/>
        <v>43925</v>
      </c>
      <c r="C99" s="3"/>
      <c r="D99" s="4"/>
    </row>
    <row r="100" spans="2:4">
      <c r="B100" s="120">
        <f t="shared" si="1"/>
        <v>43926</v>
      </c>
      <c r="C100" s="3"/>
      <c r="D100" s="4"/>
    </row>
    <row r="101" spans="2:4">
      <c r="B101" s="120">
        <f t="shared" si="1"/>
        <v>43927</v>
      </c>
      <c r="C101" s="3"/>
      <c r="D101" s="4"/>
    </row>
    <row r="102" spans="2:4">
      <c r="B102" s="120">
        <f t="shared" si="1"/>
        <v>43928</v>
      </c>
      <c r="C102" s="3"/>
      <c r="D102" s="4"/>
    </row>
    <row r="103" spans="2:4">
      <c r="B103" s="120">
        <f t="shared" si="1"/>
        <v>43929</v>
      </c>
      <c r="C103" s="3"/>
      <c r="D103" s="4"/>
    </row>
    <row r="104" spans="2:4">
      <c r="B104" s="120">
        <f t="shared" si="1"/>
        <v>43930</v>
      </c>
      <c r="C104" s="3"/>
      <c r="D104" s="4"/>
    </row>
    <row r="105" spans="2:4">
      <c r="B105" s="120">
        <f t="shared" si="1"/>
        <v>43931</v>
      </c>
      <c r="C105" s="3"/>
      <c r="D105" s="4"/>
    </row>
    <row r="106" spans="2:4">
      <c r="B106" s="120">
        <f t="shared" si="1"/>
        <v>43932</v>
      </c>
      <c r="C106" s="3"/>
      <c r="D106" s="4"/>
    </row>
    <row r="107" spans="2:4">
      <c r="B107" s="120">
        <f t="shared" si="1"/>
        <v>43933</v>
      </c>
      <c r="C107" s="3"/>
      <c r="D107" s="4"/>
    </row>
    <row r="108" spans="2:4">
      <c r="B108" s="120">
        <f t="shared" si="1"/>
        <v>43934</v>
      </c>
      <c r="C108" s="3"/>
      <c r="D108" s="4"/>
    </row>
    <row r="109" spans="2:4">
      <c r="B109" s="120">
        <f t="shared" si="1"/>
        <v>43935</v>
      </c>
      <c r="C109" s="3"/>
      <c r="D109" s="4"/>
    </row>
    <row r="110" spans="2:4">
      <c r="B110" s="120">
        <f t="shared" si="1"/>
        <v>43936</v>
      </c>
      <c r="C110" s="3"/>
      <c r="D110" s="4"/>
    </row>
    <row r="111" spans="2:4">
      <c r="B111" s="120">
        <f t="shared" si="1"/>
        <v>43937</v>
      </c>
      <c r="C111" s="3"/>
      <c r="D111" s="4"/>
    </row>
    <row r="112" spans="2:4">
      <c r="B112" s="120">
        <f t="shared" si="1"/>
        <v>43938</v>
      </c>
      <c r="C112" s="3"/>
      <c r="D112" s="4"/>
    </row>
    <row r="113" spans="2:4">
      <c r="B113" s="120">
        <f t="shared" si="1"/>
        <v>43939</v>
      </c>
      <c r="C113" s="3"/>
      <c r="D113" s="4"/>
    </row>
    <row r="114" spans="2:4">
      <c r="B114" s="120">
        <f t="shared" si="1"/>
        <v>43940</v>
      </c>
      <c r="C114" s="3"/>
      <c r="D114" s="4"/>
    </row>
    <row r="115" spans="2:4">
      <c r="B115" s="120">
        <f t="shared" si="1"/>
        <v>43941</v>
      </c>
      <c r="C115" s="3"/>
      <c r="D115" s="4"/>
    </row>
    <row r="116" spans="2:4">
      <c r="B116" s="120">
        <f t="shared" si="1"/>
        <v>43942</v>
      </c>
      <c r="C116" s="3"/>
      <c r="D116" s="4"/>
    </row>
    <row r="117" spans="2:4">
      <c r="B117" s="120">
        <f t="shared" si="1"/>
        <v>43943</v>
      </c>
      <c r="C117" s="3"/>
      <c r="D117" s="4"/>
    </row>
    <row r="118" spans="2:4">
      <c r="B118" s="120">
        <f t="shared" si="1"/>
        <v>43944</v>
      </c>
      <c r="C118" s="3"/>
      <c r="D118" s="4"/>
    </row>
    <row r="119" spans="2:4">
      <c r="B119" s="120">
        <f t="shared" si="1"/>
        <v>43945</v>
      </c>
      <c r="C119" s="3"/>
      <c r="D119" s="4"/>
    </row>
    <row r="120" spans="2:4">
      <c r="B120" s="120">
        <f t="shared" si="1"/>
        <v>43946</v>
      </c>
      <c r="C120" s="3"/>
      <c r="D120" s="4"/>
    </row>
    <row r="121" spans="2:4">
      <c r="B121" s="120">
        <f t="shared" si="1"/>
        <v>43947</v>
      </c>
      <c r="C121" s="3"/>
      <c r="D121" s="4"/>
    </row>
    <row r="122" spans="2:4">
      <c r="B122" s="120">
        <f t="shared" si="1"/>
        <v>43948</v>
      </c>
      <c r="C122" s="3"/>
      <c r="D122" s="4"/>
    </row>
    <row r="123" spans="2:4">
      <c r="B123" s="120">
        <f t="shared" si="1"/>
        <v>43949</v>
      </c>
      <c r="C123" s="3"/>
      <c r="D123" s="4"/>
    </row>
    <row r="124" spans="2:4">
      <c r="B124" s="120">
        <f t="shared" si="1"/>
        <v>43950</v>
      </c>
      <c r="C124" s="3"/>
      <c r="D124" s="4"/>
    </row>
    <row r="125" spans="2:4">
      <c r="B125" s="120">
        <f t="shared" si="1"/>
        <v>43951</v>
      </c>
      <c r="C125" s="3"/>
      <c r="D125" s="4"/>
    </row>
    <row r="126" spans="2:4">
      <c r="B126" s="120">
        <f t="shared" si="1"/>
        <v>43952</v>
      </c>
      <c r="C126" s="3"/>
      <c r="D126" s="4"/>
    </row>
    <row r="127" spans="2:4">
      <c r="B127" s="120">
        <f t="shared" si="1"/>
        <v>43953</v>
      </c>
      <c r="C127" s="3"/>
      <c r="D127" s="4"/>
    </row>
    <row r="128" spans="2:4">
      <c r="B128" s="120">
        <f t="shared" si="1"/>
        <v>43954</v>
      </c>
      <c r="C128" s="3"/>
      <c r="D128" s="4"/>
    </row>
    <row r="129" spans="2:4">
      <c r="B129" s="120">
        <f t="shared" si="1"/>
        <v>43955</v>
      </c>
      <c r="C129" s="3"/>
      <c r="D129" s="4"/>
    </row>
    <row r="130" spans="2:4">
      <c r="B130" s="120">
        <f t="shared" si="1"/>
        <v>43956</v>
      </c>
      <c r="C130" s="3"/>
      <c r="D130" s="4"/>
    </row>
    <row r="131" spans="2:4">
      <c r="B131" s="120">
        <f t="shared" si="1"/>
        <v>43957</v>
      </c>
      <c r="C131" s="3"/>
      <c r="D131" s="4"/>
    </row>
    <row r="132" spans="2:4">
      <c r="B132" s="120">
        <f t="shared" si="1"/>
        <v>43958</v>
      </c>
      <c r="C132" s="3"/>
      <c r="D132" s="4"/>
    </row>
    <row r="133" spans="2:4">
      <c r="B133" s="120">
        <f t="shared" si="1"/>
        <v>43959</v>
      </c>
      <c r="C133" s="3"/>
      <c r="D133" s="4"/>
    </row>
    <row r="134" spans="2:4">
      <c r="B134" s="120">
        <f t="shared" si="1"/>
        <v>43960</v>
      </c>
      <c r="C134" s="3"/>
      <c r="D134" s="4"/>
    </row>
    <row r="135" spans="2:4">
      <c r="B135" s="120">
        <f t="shared" ref="B135:B198" si="2">B134+1</f>
        <v>43961</v>
      </c>
      <c r="C135" s="3"/>
      <c r="D135" s="4"/>
    </row>
    <row r="136" spans="2:4">
      <c r="B136" s="120">
        <f t="shared" si="2"/>
        <v>43962</v>
      </c>
      <c r="C136" s="3"/>
      <c r="D136" s="4"/>
    </row>
    <row r="137" spans="2:4">
      <c r="B137" s="120">
        <f t="shared" si="2"/>
        <v>43963</v>
      </c>
      <c r="C137" s="3"/>
      <c r="D137" s="4"/>
    </row>
    <row r="138" spans="2:4">
      <c r="B138" s="120">
        <f t="shared" si="2"/>
        <v>43964</v>
      </c>
      <c r="C138" s="3"/>
      <c r="D138" s="4"/>
    </row>
    <row r="139" spans="2:4">
      <c r="B139" s="120">
        <f t="shared" si="2"/>
        <v>43965</v>
      </c>
      <c r="C139" s="3"/>
      <c r="D139" s="4"/>
    </row>
    <row r="140" spans="2:4">
      <c r="B140" s="120">
        <f t="shared" si="2"/>
        <v>43966</v>
      </c>
      <c r="C140" s="3"/>
      <c r="D140" s="4"/>
    </row>
    <row r="141" spans="2:4">
      <c r="B141" s="120">
        <f t="shared" si="2"/>
        <v>43967</v>
      </c>
      <c r="C141" s="3"/>
      <c r="D141" s="4"/>
    </row>
    <row r="142" spans="2:4">
      <c r="B142" s="120">
        <f t="shared" si="2"/>
        <v>43968</v>
      </c>
      <c r="C142" s="3"/>
      <c r="D142" s="4"/>
    </row>
    <row r="143" spans="2:4">
      <c r="B143" s="120">
        <f t="shared" si="2"/>
        <v>43969</v>
      </c>
      <c r="C143" s="3"/>
      <c r="D143" s="4"/>
    </row>
    <row r="144" spans="2:4">
      <c r="B144" s="120">
        <f t="shared" si="2"/>
        <v>43970</v>
      </c>
      <c r="C144" s="3"/>
      <c r="D144" s="4"/>
    </row>
    <row r="145" spans="2:4">
      <c r="B145" s="120">
        <f t="shared" si="2"/>
        <v>43971</v>
      </c>
      <c r="C145" s="3"/>
      <c r="D145" s="4"/>
    </row>
    <row r="146" spans="2:4">
      <c r="B146" s="120">
        <f t="shared" si="2"/>
        <v>43972</v>
      </c>
      <c r="C146" s="3"/>
      <c r="D146" s="4"/>
    </row>
    <row r="147" spans="2:4">
      <c r="B147" s="120">
        <f t="shared" si="2"/>
        <v>43973</v>
      </c>
      <c r="C147" s="3"/>
      <c r="D147" s="4"/>
    </row>
    <row r="148" spans="2:4">
      <c r="B148" s="120">
        <f t="shared" si="2"/>
        <v>43974</v>
      </c>
      <c r="C148" s="3"/>
      <c r="D148" s="4"/>
    </row>
    <row r="149" spans="2:4">
      <c r="B149" s="120">
        <f t="shared" si="2"/>
        <v>43975</v>
      </c>
      <c r="C149" s="3"/>
      <c r="D149" s="4"/>
    </row>
    <row r="150" spans="2:4">
      <c r="B150" s="120">
        <f t="shared" si="2"/>
        <v>43976</v>
      </c>
      <c r="C150" s="3"/>
      <c r="D150" s="4"/>
    </row>
    <row r="151" spans="2:4">
      <c r="B151" s="120">
        <f t="shared" si="2"/>
        <v>43977</v>
      </c>
      <c r="C151" s="3"/>
      <c r="D151" s="4"/>
    </row>
    <row r="152" spans="2:4">
      <c r="B152" s="120">
        <f t="shared" si="2"/>
        <v>43978</v>
      </c>
      <c r="C152" s="3"/>
      <c r="D152" s="4"/>
    </row>
    <row r="153" spans="2:4">
      <c r="B153" s="120">
        <f t="shared" si="2"/>
        <v>43979</v>
      </c>
      <c r="C153" s="3"/>
      <c r="D153" s="4"/>
    </row>
    <row r="154" spans="2:4">
      <c r="B154" s="120">
        <f t="shared" si="2"/>
        <v>43980</v>
      </c>
      <c r="C154" s="3"/>
      <c r="D154" s="4"/>
    </row>
    <row r="155" spans="2:4">
      <c r="B155" s="120">
        <f t="shared" si="2"/>
        <v>43981</v>
      </c>
      <c r="C155" s="3"/>
      <c r="D155" s="4"/>
    </row>
    <row r="156" spans="2:4">
      <c r="B156" s="120">
        <f t="shared" si="2"/>
        <v>43982</v>
      </c>
      <c r="C156" s="3"/>
      <c r="D156" s="4"/>
    </row>
    <row r="157" spans="2:4">
      <c r="B157" s="120">
        <f t="shared" si="2"/>
        <v>43983</v>
      </c>
      <c r="C157" s="3"/>
      <c r="D157" s="4"/>
    </row>
    <row r="158" spans="2:4">
      <c r="B158" s="120">
        <f t="shared" si="2"/>
        <v>43984</v>
      </c>
      <c r="C158" s="3"/>
      <c r="D158" s="4"/>
    </row>
    <row r="159" spans="2:4">
      <c r="B159" s="120">
        <f t="shared" si="2"/>
        <v>43985</v>
      </c>
      <c r="C159" s="3"/>
      <c r="D159" s="4"/>
    </row>
    <row r="160" spans="2:4">
      <c r="B160" s="120">
        <f t="shared" si="2"/>
        <v>43986</v>
      </c>
      <c r="C160" s="3"/>
      <c r="D160" s="4"/>
    </row>
    <row r="161" spans="2:4">
      <c r="B161" s="120">
        <f t="shared" si="2"/>
        <v>43987</v>
      </c>
      <c r="C161" s="3"/>
      <c r="D161" s="4"/>
    </row>
    <row r="162" spans="2:4">
      <c r="B162" s="120">
        <f t="shared" si="2"/>
        <v>43988</v>
      </c>
      <c r="C162" s="3"/>
      <c r="D162" s="4"/>
    </row>
    <row r="163" spans="2:4">
      <c r="B163" s="120">
        <f t="shared" si="2"/>
        <v>43989</v>
      </c>
      <c r="C163" s="3"/>
      <c r="D163" s="4"/>
    </row>
    <row r="164" spans="2:4">
      <c r="B164" s="120">
        <f t="shared" si="2"/>
        <v>43990</v>
      </c>
      <c r="C164" s="3"/>
      <c r="D164" s="4"/>
    </row>
    <row r="165" spans="2:4">
      <c r="B165" s="120">
        <f t="shared" si="2"/>
        <v>43991</v>
      </c>
      <c r="C165" s="3"/>
      <c r="D165" s="4"/>
    </row>
    <row r="166" spans="2:4">
      <c r="B166" s="120">
        <f t="shared" si="2"/>
        <v>43992</v>
      </c>
      <c r="C166" s="3"/>
      <c r="D166" s="4"/>
    </row>
    <row r="167" spans="2:4">
      <c r="B167" s="120">
        <f t="shared" si="2"/>
        <v>43993</v>
      </c>
      <c r="C167" s="3"/>
      <c r="D167" s="4"/>
    </row>
    <row r="168" spans="2:4">
      <c r="B168" s="120">
        <f t="shared" si="2"/>
        <v>43994</v>
      </c>
      <c r="C168" s="3"/>
      <c r="D168" s="4"/>
    </row>
    <row r="169" spans="2:4">
      <c r="B169" s="120">
        <f t="shared" si="2"/>
        <v>43995</v>
      </c>
      <c r="C169" s="3"/>
      <c r="D169" s="4"/>
    </row>
    <row r="170" spans="2:4">
      <c r="B170" s="120">
        <f t="shared" si="2"/>
        <v>43996</v>
      </c>
      <c r="C170" s="3"/>
      <c r="D170" s="4"/>
    </row>
    <row r="171" spans="2:4">
      <c r="B171" s="120">
        <f t="shared" si="2"/>
        <v>43997</v>
      </c>
      <c r="C171" s="3"/>
      <c r="D171" s="4"/>
    </row>
    <row r="172" spans="2:4">
      <c r="B172" s="120">
        <f t="shared" si="2"/>
        <v>43998</v>
      </c>
      <c r="C172" s="3"/>
      <c r="D172" s="4"/>
    </row>
    <row r="173" spans="2:4">
      <c r="B173" s="120">
        <f t="shared" si="2"/>
        <v>43999</v>
      </c>
      <c r="C173" s="3"/>
      <c r="D173" s="4"/>
    </row>
    <row r="174" spans="2:4">
      <c r="B174" s="120">
        <f t="shared" si="2"/>
        <v>44000</v>
      </c>
      <c r="C174" s="3" t="s">
        <v>7</v>
      </c>
      <c r="D174" s="4" t="s">
        <v>32</v>
      </c>
    </row>
    <row r="175" spans="2:4">
      <c r="B175" s="120">
        <f t="shared" si="2"/>
        <v>44001</v>
      </c>
      <c r="C175" s="3"/>
      <c r="D175" s="4"/>
    </row>
    <row r="176" spans="2:4">
      <c r="B176" s="120">
        <f t="shared" si="2"/>
        <v>44002</v>
      </c>
      <c r="C176" s="3"/>
      <c r="D176" s="4"/>
    </row>
    <row r="177" spans="2:4">
      <c r="B177" s="120">
        <f t="shared" si="2"/>
        <v>44003</v>
      </c>
      <c r="C177" s="3"/>
      <c r="D177" s="4"/>
    </row>
    <row r="178" spans="2:4">
      <c r="B178" s="120">
        <f t="shared" si="2"/>
        <v>44004</v>
      </c>
      <c r="C178" s="3"/>
      <c r="D178" s="4"/>
    </row>
    <row r="179" spans="2:4">
      <c r="B179" s="120">
        <f t="shared" si="2"/>
        <v>44005</v>
      </c>
      <c r="C179" s="3"/>
      <c r="D179" s="4"/>
    </row>
    <row r="180" spans="2:4">
      <c r="B180" s="120">
        <f t="shared" si="2"/>
        <v>44006</v>
      </c>
      <c r="C180" s="3"/>
      <c r="D180" s="4"/>
    </row>
    <row r="181" spans="2:4">
      <c r="B181" s="120">
        <f t="shared" si="2"/>
        <v>44007</v>
      </c>
      <c r="C181" s="3"/>
      <c r="D181" s="4"/>
    </row>
    <row r="182" spans="2:4">
      <c r="B182" s="120">
        <f t="shared" si="2"/>
        <v>44008</v>
      </c>
      <c r="C182" s="3"/>
      <c r="D182" s="4"/>
    </row>
    <row r="183" spans="2:4">
      <c r="B183" s="120">
        <f t="shared" si="2"/>
        <v>44009</v>
      </c>
      <c r="C183" s="3"/>
      <c r="D183" s="4"/>
    </row>
    <row r="184" spans="2:4">
      <c r="B184" s="120">
        <f t="shared" si="2"/>
        <v>44010</v>
      </c>
      <c r="C184" s="3"/>
      <c r="D184" s="4"/>
    </row>
    <row r="185" spans="2:4">
      <c r="B185" s="120">
        <f t="shared" si="2"/>
        <v>44011</v>
      </c>
      <c r="C185" s="3"/>
      <c r="D185" s="4"/>
    </row>
    <row r="186" spans="2:4">
      <c r="B186" s="120">
        <f t="shared" si="2"/>
        <v>44012</v>
      </c>
      <c r="C186" s="3"/>
      <c r="D186" s="4"/>
    </row>
    <row r="187" spans="2:4">
      <c r="B187" s="120">
        <f t="shared" si="2"/>
        <v>44013</v>
      </c>
      <c r="C187" s="3"/>
      <c r="D187" s="4"/>
    </row>
    <row r="188" spans="2:4">
      <c r="B188" s="120">
        <f t="shared" si="2"/>
        <v>44014</v>
      </c>
      <c r="C188" s="3"/>
      <c r="D188" s="4"/>
    </row>
    <row r="189" spans="2:4">
      <c r="B189" s="120">
        <f t="shared" si="2"/>
        <v>44015</v>
      </c>
      <c r="C189" s="3"/>
      <c r="D189" s="4"/>
    </row>
    <row r="190" spans="2:4">
      <c r="B190" s="120">
        <f t="shared" si="2"/>
        <v>44016</v>
      </c>
      <c r="C190" s="3"/>
      <c r="D190" s="4"/>
    </row>
    <row r="191" spans="2:4">
      <c r="B191" s="120">
        <f t="shared" si="2"/>
        <v>44017</v>
      </c>
      <c r="C191" s="3"/>
      <c r="D191" s="4"/>
    </row>
    <row r="192" spans="2:4">
      <c r="B192" s="120">
        <f t="shared" si="2"/>
        <v>44018</v>
      </c>
      <c r="C192" s="3"/>
      <c r="D192" s="4"/>
    </row>
    <row r="193" spans="2:4">
      <c r="B193" s="120">
        <f t="shared" si="2"/>
        <v>44019</v>
      </c>
      <c r="C193" s="3"/>
      <c r="D193" s="4"/>
    </row>
    <row r="194" spans="2:4">
      <c r="B194" s="120">
        <f t="shared" si="2"/>
        <v>44020</v>
      </c>
      <c r="C194" s="3"/>
      <c r="D194" s="4"/>
    </row>
    <row r="195" spans="2:4">
      <c r="B195" s="120">
        <f t="shared" si="2"/>
        <v>44021</v>
      </c>
      <c r="C195" s="3"/>
      <c r="D195" s="4"/>
    </row>
    <row r="196" spans="2:4">
      <c r="B196" s="120">
        <f t="shared" si="2"/>
        <v>44022</v>
      </c>
      <c r="C196" s="3"/>
      <c r="D196" s="4"/>
    </row>
    <row r="197" spans="2:4">
      <c r="B197" s="120">
        <f t="shared" si="2"/>
        <v>44023</v>
      </c>
      <c r="C197" s="3"/>
      <c r="D197" s="4"/>
    </row>
    <row r="198" spans="2:4">
      <c r="B198" s="120">
        <f t="shared" si="2"/>
        <v>44024</v>
      </c>
      <c r="C198" s="3"/>
      <c r="D198" s="4"/>
    </row>
    <row r="199" spans="2:4">
      <c r="B199" s="120">
        <f t="shared" ref="B199:B262" si="3">B198+1</f>
        <v>44025</v>
      </c>
      <c r="C199" s="3"/>
      <c r="D199" s="4"/>
    </row>
    <row r="200" spans="2:4">
      <c r="B200" s="120">
        <f t="shared" si="3"/>
        <v>44026</v>
      </c>
      <c r="C200" s="3"/>
      <c r="D200" s="4"/>
    </row>
    <row r="201" spans="2:4">
      <c r="B201" s="120">
        <f t="shared" si="3"/>
        <v>44027</v>
      </c>
      <c r="C201" s="3"/>
      <c r="D201" s="4"/>
    </row>
    <row r="202" spans="2:4">
      <c r="B202" s="120">
        <f t="shared" si="3"/>
        <v>44028</v>
      </c>
      <c r="C202" s="3"/>
      <c r="D202" s="4"/>
    </row>
    <row r="203" spans="2:4">
      <c r="B203" s="120">
        <f t="shared" si="3"/>
        <v>44029</v>
      </c>
      <c r="C203" s="3"/>
      <c r="D203" s="4"/>
    </row>
    <row r="204" spans="2:4">
      <c r="B204" s="120">
        <f t="shared" si="3"/>
        <v>44030</v>
      </c>
      <c r="C204" s="3"/>
      <c r="D204" s="4"/>
    </row>
    <row r="205" spans="2:4">
      <c r="B205" s="120">
        <f t="shared" si="3"/>
        <v>44031</v>
      </c>
      <c r="C205" s="3"/>
      <c r="D205" s="4"/>
    </row>
    <row r="206" spans="2:4">
      <c r="B206" s="120">
        <f t="shared" si="3"/>
        <v>44032</v>
      </c>
      <c r="C206" s="3"/>
      <c r="D206" s="4"/>
    </row>
    <row r="207" spans="2:4">
      <c r="B207" s="120">
        <f t="shared" si="3"/>
        <v>44033</v>
      </c>
      <c r="C207" s="3"/>
      <c r="D207" s="4"/>
    </row>
    <row r="208" spans="2:4">
      <c r="B208" s="120">
        <f t="shared" si="3"/>
        <v>44034</v>
      </c>
      <c r="C208" s="3"/>
      <c r="D208" s="4"/>
    </row>
    <row r="209" spans="2:4">
      <c r="B209" s="120">
        <f t="shared" si="3"/>
        <v>44035</v>
      </c>
      <c r="C209" s="3"/>
      <c r="D209" s="4"/>
    </row>
    <row r="210" spans="2:4">
      <c r="B210" s="120">
        <f t="shared" si="3"/>
        <v>44036</v>
      </c>
      <c r="C210" s="3"/>
      <c r="D210" s="4"/>
    </row>
    <row r="211" spans="2:4">
      <c r="B211" s="120">
        <f t="shared" si="3"/>
        <v>44037</v>
      </c>
      <c r="C211" s="3"/>
      <c r="D211" s="4"/>
    </row>
    <row r="212" spans="2:4">
      <c r="B212" s="120">
        <f t="shared" si="3"/>
        <v>44038</v>
      </c>
      <c r="C212" s="3"/>
      <c r="D212" s="4"/>
    </row>
    <row r="213" spans="2:4">
      <c r="B213" s="120">
        <f t="shared" si="3"/>
        <v>44039</v>
      </c>
      <c r="C213" s="3"/>
      <c r="D213" s="4"/>
    </row>
    <row r="214" spans="2:4">
      <c r="B214" s="120">
        <f t="shared" si="3"/>
        <v>44040</v>
      </c>
      <c r="C214" s="3"/>
      <c r="D214" s="4"/>
    </row>
    <row r="215" spans="2:4">
      <c r="B215" s="120">
        <f t="shared" si="3"/>
        <v>44041</v>
      </c>
      <c r="C215" s="3"/>
      <c r="D215" s="4"/>
    </row>
    <row r="216" spans="2:4">
      <c r="B216" s="120">
        <f t="shared" si="3"/>
        <v>44042</v>
      </c>
      <c r="C216" s="3"/>
      <c r="D216" s="4"/>
    </row>
    <row r="217" spans="2:4">
      <c r="B217" s="120">
        <f t="shared" si="3"/>
        <v>44043</v>
      </c>
      <c r="C217" s="3"/>
      <c r="D217" s="4"/>
    </row>
    <row r="218" spans="2:4">
      <c r="B218" s="120">
        <f t="shared" si="3"/>
        <v>44044</v>
      </c>
      <c r="C218" s="3"/>
      <c r="D218" s="4"/>
    </row>
    <row r="219" spans="2:4">
      <c r="B219" s="120">
        <f t="shared" si="3"/>
        <v>44045</v>
      </c>
      <c r="C219" s="3"/>
      <c r="D219" s="4"/>
    </row>
    <row r="220" spans="2:4">
      <c r="B220" s="120">
        <f t="shared" si="3"/>
        <v>44046</v>
      </c>
      <c r="C220" s="3"/>
      <c r="D220" s="4"/>
    </row>
    <row r="221" spans="2:4">
      <c r="B221" s="120">
        <f t="shared" si="3"/>
        <v>44047</v>
      </c>
      <c r="C221" s="3"/>
      <c r="D221" s="4"/>
    </row>
    <row r="222" spans="2:4">
      <c r="B222" s="120">
        <f t="shared" si="3"/>
        <v>44048</v>
      </c>
      <c r="C222" s="3"/>
      <c r="D222" s="4"/>
    </row>
    <row r="223" spans="2:4">
      <c r="B223" s="120">
        <f t="shared" si="3"/>
        <v>44049</v>
      </c>
      <c r="C223" s="3"/>
      <c r="D223" s="4"/>
    </row>
    <row r="224" spans="2:4">
      <c r="B224" s="120">
        <f t="shared" si="3"/>
        <v>44050</v>
      </c>
      <c r="C224" s="3"/>
      <c r="D224" s="4"/>
    </row>
    <row r="225" spans="2:4">
      <c r="B225" s="120">
        <f t="shared" si="3"/>
        <v>44051</v>
      </c>
      <c r="C225" s="3"/>
      <c r="D225" s="4"/>
    </row>
    <row r="226" spans="2:4">
      <c r="B226" s="120">
        <f t="shared" si="3"/>
        <v>44052</v>
      </c>
      <c r="C226" s="3"/>
      <c r="D226" s="4"/>
    </row>
    <row r="227" spans="2:4">
      <c r="B227" s="120">
        <f t="shared" si="3"/>
        <v>44053</v>
      </c>
      <c r="C227" s="3"/>
      <c r="D227" s="4"/>
    </row>
    <row r="228" spans="2:4">
      <c r="B228" s="120">
        <f t="shared" si="3"/>
        <v>44054</v>
      </c>
      <c r="C228" s="3"/>
      <c r="D228" s="4"/>
    </row>
    <row r="229" spans="2:4">
      <c r="B229" s="120">
        <f t="shared" si="3"/>
        <v>44055</v>
      </c>
      <c r="C229" s="3"/>
      <c r="D229" s="4"/>
    </row>
    <row r="230" spans="2:4">
      <c r="B230" s="120">
        <f t="shared" si="3"/>
        <v>44056</v>
      </c>
      <c r="C230" s="3"/>
      <c r="D230" s="4"/>
    </row>
    <row r="231" spans="2:4">
      <c r="B231" s="120">
        <f t="shared" si="3"/>
        <v>44057</v>
      </c>
      <c r="C231" s="3"/>
      <c r="D231" s="4"/>
    </row>
    <row r="232" spans="2:4">
      <c r="B232" s="120">
        <f t="shared" si="3"/>
        <v>44058</v>
      </c>
      <c r="C232" s="3"/>
      <c r="D232" s="4"/>
    </row>
    <row r="233" spans="2:4">
      <c r="B233" s="120">
        <f t="shared" si="3"/>
        <v>44059</v>
      </c>
      <c r="C233" s="3"/>
      <c r="D233" s="4"/>
    </row>
    <row r="234" spans="2:4">
      <c r="B234" s="120">
        <f t="shared" si="3"/>
        <v>44060</v>
      </c>
      <c r="C234" s="3"/>
      <c r="D234" s="4"/>
    </row>
    <row r="235" spans="2:4">
      <c r="B235" s="120">
        <f t="shared" si="3"/>
        <v>44061</v>
      </c>
      <c r="C235" s="3"/>
      <c r="D235" s="4"/>
    </row>
    <row r="236" spans="2:4">
      <c r="B236" s="120">
        <f t="shared" si="3"/>
        <v>44062</v>
      </c>
      <c r="C236" s="3"/>
      <c r="D236" s="4"/>
    </row>
    <row r="237" spans="2:4">
      <c r="B237" s="120">
        <f t="shared" si="3"/>
        <v>44063</v>
      </c>
      <c r="C237" s="3"/>
      <c r="D237" s="4"/>
    </row>
    <row r="238" spans="2:4">
      <c r="B238" s="120">
        <f t="shared" si="3"/>
        <v>44064</v>
      </c>
      <c r="C238" s="3"/>
      <c r="D238" s="4"/>
    </row>
    <row r="239" spans="2:4">
      <c r="B239" s="120">
        <f t="shared" si="3"/>
        <v>44065</v>
      </c>
      <c r="C239" s="3"/>
      <c r="D239" s="4"/>
    </row>
    <row r="240" spans="2:4">
      <c r="B240" s="120">
        <f t="shared" si="3"/>
        <v>44066</v>
      </c>
      <c r="C240" s="3"/>
      <c r="D240" s="4"/>
    </row>
    <row r="241" spans="2:4">
      <c r="B241" s="120">
        <f t="shared" si="3"/>
        <v>44067</v>
      </c>
      <c r="C241" s="3"/>
      <c r="D241" s="4"/>
    </row>
    <row r="242" spans="2:4">
      <c r="B242" s="120">
        <f t="shared" si="3"/>
        <v>44068</v>
      </c>
      <c r="C242" s="3"/>
      <c r="D242" s="4"/>
    </row>
    <row r="243" spans="2:4">
      <c r="B243" s="120">
        <f t="shared" si="3"/>
        <v>44069</v>
      </c>
      <c r="C243" s="3"/>
      <c r="D243" s="4"/>
    </row>
    <row r="244" spans="2:4">
      <c r="B244" s="120">
        <f t="shared" si="3"/>
        <v>44070</v>
      </c>
      <c r="C244" s="3"/>
      <c r="D244" s="4"/>
    </row>
    <row r="245" spans="2:4">
      <c r="B245" s="120">
        <f t="shared" si="3"/>
        <v>44071</v>
      </c>
      <c r="C245" s="3"/>
      <c r="D245" s="4"/>
    </row>
    <row r="246" spans="2:4">
      <c r="B246" s="120">
        <f t="shared" si="3"/>
        <v>44072</v>
      </c>
      <c r="C246" s="3"/>
      <c r="D246" s="4"/>
    </row>
    <row r="247" spans="2:4">
      <c r="B247" s="120">
        <f t="shared" si="3"/>
        <v>44073</v>
      </c>
      <c r="C247" s="3"/>
      <c r="D247" s="4"/>
    </row>
    <row r="248" spans="2:4">
      <c r="B248" s="120">
        <f t="shared" si="3"/>
        <v>44074</v>
      </c>
      <c r="C248" s="3"/>
      <c r="D248" s="4"/>
    </row>
    <row r="249" spans="2:4">
      <c r="B249" s="120">
        <f t="shared" si="3"/>
        <v>44075</v>
      </c>
      <c r="C249" s="3"/>
      <c r="D249" s="4"/>
    </row>
    <row r="250" spans="2:4">
      <c r="B250" s="120">
        <f t="shared" si="3"/>
        <v>44076</v>
      </c>
      <c r="C250" s="3"/>
      <c r="D250" s="4"/>
    </row>
    <row r="251" spans="2:4">
      <c r="B251" s="120">
        <f t="shared" si="3"/>
        <v>44077</v>
      </c>
      <c r="C251" s="3"/>
      <c r="D251" s="4"/>
    </row>
    <row r="252" spans="2:4">
      <c r="B252" s="120">
        <f t="shared" si="3"/>
        <v>44078</v>
      </c>
      <c r="C252" s="3"/>
      <c r="D252" s="4"/>
    </row>
    <row r="253" spans="2:4">
      <c r="B253" s="120">
        <f t="shared" si="3"/>
        <v>44079</v>
      </c>
      <c r="C253" s="3"/>
      <c r="D253" s="4"/>
    </row>
    <row r="254" spans="2:4">
      <c r="B254" s="120">
        <f t="shared" si="3"/>
        <v>44080</v>
      </c>
      <c r="C254" s="3"/>
      <c r="D254" s="4"/>
    </row>
    <row r="255" spans="2:4">
      <c r="B255" s="120">
        <f t="shared" si="3"/>
        <v>44081</v>
      </c>
      <c r="C255" s="3"/>
      <c r="D255" s="4"/>
    </row>
    <row r="256" spans="2:4">
      <c r="B256" s="120">
        <f t="shared" si="3"/>
        <v>44082</v>
      </c>
      <c r="C256" s="3"/>
      <c r="D256" s="4"/>
    </row>
    <row r="257" spans="2:4">
      <c r="B257" s="120">
        <f t="shared" si="3"/>
        <v>44083</v>
      </c>
      <c r="C257" s="3"/>
      <c r="D257" s="4"/>
    </row>
    <row r="258" spans="2:4">
      <c r="B258" s="120">
        <f t="shared" si="3"/>
        <v>44084</v>
      </c>
      <c r="C258" s="3"/>
      <c r="D258" s="4"/>
    </row>
    <row r="259" spans="2:4">
      <c r="B259" s="120">
        <f t="shared" si="3"/>
        <v>44085</v>
      </c>
      <c r="C259" s="3"/>
      <c r="D259" s="4"/>
    </row>
    <row r="260" spans="2:4">
      <c r="B260" s="120">
        <f t="shared" si="3"/>
        <v>44086</v>
      </c>
      <c r="C260" s="3"/>
      <c r="D260" s="4"/>
    </row>
    <row r="261" spans="2:4">
      <c r="B261" s="120">
        <f t="shared" si="3"/>
        <v>44087</v>
      </c>
      <c r="C261" s="3"/>
      <c r="D261" s="4"/>
    </row>
    <row r="262" spans="2:4">
      <c r="B262" s="120">
        <f t="shared" si="3"/>
        <v>44088</v>
      </c>
      <c r="C262" s="3"/>
      <c r="D262" s="4"/>
    </row>
    <row r="263" spans="2:4">
      <c r="B263" s="120">
        <f t="shared" ref="B263:B326" si="4">B262+1</f>
        <v>44089</v>
      </c>
      <c r="C263" s="3"/>
      <c r="D263" s="4"/>
    </row>
    <row r="264" spans="2:4">
      <c r="B264" s="120">
        <f t="shared" si="4"/>
        <v>44090</v>
      </c>
      <c r="C264" s="3"/>
      <c r="D264" s="4"/>
    </row>
    <row r="265" spans="2:4">
      <c r="B265" s="120">
        <f t="shared" si="4"/>
        <v>44091</v>
      </c>
      <c r="C265" s="3"/>
      <c r="D265" s="4"/>
    </row>
    <row r="266" spans="2:4">
      <c r="B266" s="120">
        <f t="shared" si="4"/>
        <v>44092</v>
      </c>
      <c r="C266" s="3"/>
      <c r="D266" s="4"/>
    </row>
    <row r="267" spans="2:4">
      <c r="B267" s="120">
        <f t="shared" si="4"/>
        <v>44093</v>
      </c>
      <c r="C267" s="3"/>
      <c r="D267" s="4"/>
    </row>
    <row r="268" spans="2:4">
      <c r="B268" s="120">
        <f t="shared" si="4"/>
        <v>44094</v>
      </c>
      <c r="C268" s="3"/>
      <c r="D268" s="4"/>
    </row>
    <row r="269" spans="2:4">
      <c r="B269" s="120">
        <f t="shared" si="4"/>
        <v>44095</v>
      </c>
      <c r="C269" s="3"/>
      <c r="D269" s="4"/>
    </row>
    <row r="270" spans="2:4">
      <c r="B270" s="120">
        <f t="shared" si="4"/>
        <v>44096</v>
      </c>
      <c r="C270" s="3"/>
      <c r="D270" s="4"/>
    </row>
    <row r="271" spans="2:4">
      <c r="B271" s="120">
        <f t="shared" si="4"/>
        <v>44097</v>
      </c>
      <c r="C271" s="3"/>
      <c r="D271" s="4"/>
    </row>
    <row r="272" spans="2:4">
      <c r="B272" s="120">
        <f t="shared" si="4"/>
        <v>44098</v>
      </c>
      <c r="C272" s="3"/>
      <c r="D272" s="4"/>
    </row>
    <row r="273" spans="2:4">
      <c r="B273" s="120">
        <f t="shared" si="4"/>
        <v>44099</v>
      </c>
      <c r="C273" s="3"/>
      <c r="D273" s="4"/>
    </row>
    <row r="274" spans="2:4">
      <c r="B274" s="120">
        <f t="shared" si="4"/>
        <v>44100</v>
      </c>
      <c r="C274" s="3"/>
      <c r="D274" s="4"/>
    </row>
    <row r="275" spans="2:4">
      <c r="B275" s="120">
        <f t="shared" si="4"/>
        <v>44101</v>
      </c>
      <c r="C275" s="3"/>
      <c r="D275" s="4"/>
    </row>
    <row r="276" spans="2:4">
      <c r="B276" s="120">
        <f t="shared" si="4"/>
        <v>44102</v>
      </c>
      <c r="C276" s="3"/>
      <c r="D276" s="4"/>
    </row>
    <row r="277" spans="2:4">
      <c r="B277" s="120">
        <f t="shared" si="4"/>
        <v>44103</v>
      </c>
      <c r="C277" s="3"/>
      <c r="D277" s="4"/>
    </row>
    <row r="278" spans="2:4">
      <c r="B278" s="120">
        <f t="shared" si="4"/>
        <v>44104</v>
      </c>
      <c r="C278" s="3"/>
      <c r="D278" s="4"/>
    </row>
    <row r="279" spans="2:4">
      <c r="B279" s="120">
        <f t="shared" si="4"/>
        <v>44105</v>
      </c>
      <c r="C279" s="3"/>
      <c r="D279" s="4"/>
    </row>
    <row r="280" spans="2:4">
      <c r="B280" s="120">
        <f t="shared" si="4"/>
        <v>44106</v>
      </c>
      <c r="C280" s="3"/>
      <c r="D280" s="4"/>
    </row>
    <row r="281" spans="2:4">
      <c r="B281" s="120">
        <f t="shared" si="4"/>
        <v>44107</v>
      </c>
      <c r="C281" s="3"/>
      <c r="D281" s="4"/>
    </row>
    <row r="282" spans="2:4">
      <c r="B282" s="120">
        <f t="shared" si="4"/>
        <v>44108</v>
      </c>
      <c r="C282" s="3"/>
      <c r="D282" s="4"/>
    </row>
    <row r="283" spans="2:4">
      <c r="B283" s="120">
        <f t="shared" si="4"/>
        <v>44109</v>
      </c>
      <c r="C283" s="3"/>
      <c r="D283" s="4"/>
    </row>
    <row r="284" spans="2:4">
      <c r="B284" s="120">
        <f t="shared" si="4"/>
        <v>44110</v>
      </c>
      <c r="C284" s="3"/>
      <c r="D284" s="4"/>
    </row>
    <row r="285" spans="2:4">
      <c r="B285" s="120">
        <f t="shared" si="4"/>
        <v>44111</v>
      </c>
      <c r="C285" s="3"/>
      <c r="D285" s="4"/>
    </row>
    <row r="286" spans="2:4">
      <c r="B286" s="120">
        <f t="shared" si="4"/>
        <v>44112</v>
      </c>
      <c r="C286" s="3"/>
      <c r="D286" s="4"/>
    </row>
    <row r="287" spans="2:4">
      <c r="B287" s="120">
        <f t="shared" si="4"/>
        <v>44113</v>
      </c>
      <c r="C287" s="3"/>
      <c r="D287" s="4"/>
    </row>
    <row r="288" spans="2:4">
      <c r="B288" s="120">
        <f t="shared" si="4"/>
        <v>44114</v>
      </c>
      <c r="C288" s="3"/>
      <c r="D288" s="4"/>
    </row>
    <row r="289" spans="2:4">
      <c r="B289" s="120">
        <f t="shared" si="4"/>
        <v>44115</v>
      </c>
      <c r="C289" s="3"/>
      <c r="D289" s="4"/>
    </row>
    <row r="290" spans="2:4">
      <c r="B290" s="120">
        <f t="shared" si="4"/>
        <v>44116</v>
      </c>
      <c r="C290" s="3"/>
      <c r="D290" s="4"/>
    </row>
    <row r="291" spans="2:4">
      <c r="B291" s="120">
        <f t="shared" si="4"/>
        <v>44117</v>
      </c>
      <c r="C291" s="3"/>
      <c r="D291" s="4"/>
    </row>
    <row r="292" spans="2:4">
      <c r="B292" s="120">
        <f t="shared" si="4"/>
        <v>44118</v>
      </c>
      <c r="C292" s="3"/>
      <c r="D292" s="4"/>
    </row>
    <row r="293" spans="2:4">
      <c r="B293" s="120">
        <f t="shared" si="4"/>
        <v>44119</v>
      </c>
      <c r="C293" s="3"/>
      <c r="D293" s="4"/>
    </row>
    <row r="294" spans="2:4">
      <c r="B294" s="120">
        <f t="shared" si="4"/>
        <v>44120</v>
      </c>
      <c r="C294" s="3"/>
      <c r="D294" s="4"/>
    </row>
    <row r="295" spans="2:4">
      <c r="B295" s="120">
        <f t="shared" si="4"/>
        <v>44121</v>
      </c>
      <c r="C295" s="3"/>
      <c r="D295" s="4"/>
    </row>
    <row r="296" spans="2:4">
      <c r="B296" s="120">
        <f t="shared" si="4"/>
        <v>44122</v>
      </c>
      <c r="C296" s="3"/>
      <c r="D296" s="4"/>
    </row>
    <row r="297" spans="2:4">
      <c r="B297" s="120">
        <f t="shared" si="4"/>
        <v>44123</v>
      </c>
      <c r="C297" s="3"/>
      <c r="D297" s="4"/>
    </row>
    <row r="298" spans="2:4">
      <c r="B298" s="120">
        <f t="shared" si="4"/>
        <v>44124</v>
      </c>
      <c r="C298" s="3"/>
      <c r="D298" s="4"/>
    </row>
    <row r="299" spans="2:4">
      <c r="B299" s="120">
        <f t="shared" si="4"/>
        <v>44125</v>
      </c>
      <c r="C299" s="3"/>
      <c r="D299" s="4"/>
    </row>
    <row r="300" spans="2:4">
      <c r="B300" s="120">
        <f t="shared" si="4"/>
        <v>44126</v>
      </c>
      <c r="C300" s="3"/>
      <c r="D300" s="4"/>
    </row>
    <row r="301" spans="2:4">
      <c r="B301" s="120">
        <f t="shared" si="4"/>
        <v>44127</v>
      </c>
      <c r="C301" s="3"/>
      <c r="D301" s="4"/>
    </row>
    <row r="302" spans="2:4">
      <c r="B302" s="120">
        <f t="shared" si="4"/>
        <v>44128</v>
      </c>
      <c r="C302" s="3"/>
      <c r="D302" s="4"/>
    </row>
    <row r="303" spans="2:4">
      <c r="B303" s="120">
        <f t="shared" si="4"/>
        <v>44129</v>
      </c>
      <c r="C303" s="3"/>
      <c r="D303" s="4"/>
    </row>
    <row r="304" spans="2:4">
      <c r="B304" s="120">
        <f t="shared" si="4"/>
        <v>44130</v>
      </c>
      <c r="C304" s="3"/>
      <c r="D304" s="4"/>
    </row>
    <row r="305" spans="2:4">
      <c r="B305" s="120">
        <f t="shared" si="4"/>
        <v>44131</v>
      </c>
      <c r="C305" s="3"/>
      <c r="D305" s="4"/>
    </row>
    <row r="306" spans="2:4">
      <c r="B306" s="120">
        <f t="shared" si="4"/>
        <v>44132</v>
      </c>
      <c r="C306" s="3"/>
      <c r="D306" s="4"/>
    </row>
    <row r="307" spans="2:4">
      <c r="B307" s="120">
        <f t="shared" si="4"/>
        <v>44133</v>
      </c>
      <c r="C307" s="3"/>
      <c r="D307" s="4"/>
    </row>
    <row r="308" spans="2:4">
      <c r="B308" s="120">
        <f t="shared" si="4"/>
        <v>44134</v>
      </c>
      <c r="C308" s="3"/>
      <c r="D308" s="4"/>
    </row>
    <row r="309" spans="2:4">
      <c r="B309" s="120">
        <f t="shared" si="4"/>
        <v>44135</v>
      </c>
      <c r="C309" s="3"/>
      <c r="D309" s="4"/>
    </row>
    <row r="310" spans="2:4">
      <c r="B310" s="120">
        <f t="shared" si="4"/>
        <v>44136</v>
      </c>
      <c r="C310" s="3"/>
      <c r="D310" s="4"/>
    </row>
    <row r="311" spans="2:4">
      <c r="B311" s="120">
        <f t="shared" si="4"/>
        <v>44137</v>
      </c>
      <c r="C311" s="3"/>
      <c r="D311" s="4"/>
    </row>
    <row r="312" spans="2:4">
      <c r="B312" s="120">
        <f t="shared" si="4"/>
        <v>44138</v>
      </c>
      <c r="C312" s="3"/>
      <c r="D312" s="4"/>
    </row>
    <row r="313" spans="2:4">
      <c r="B313" s="120">
        <f t="shared" si="4"/>
        <v>44139</v>
      </c>
      <c r="C313" s="3"/>
      <c r="D313" s="4"/>
    </row>
    <row r="314" spans="2:4">
      <c r="B314" s="120">
        <f t="shared" si="4"/>
        <v>44140</v>
      </c>
      <c r="C314" s="3"/>
      <c r="D314" s="4"/>
    </row>
    <row r="315" spans="2:4">
      <c r="B315" s="120">
        <f t="shared" si="4"/>
        <v>44141</v>
      </c>
      <c r="C315" s="3"/>
      <c r="D315" s="4"/>
    </row>
    <row r="316" spans="2:4">
      <c r="B316" s="120">
        <f t="shared" si="4"/>
        <v>44142</v>
      </c>
      <c r="C316" s="3"/>
      <c r="D316" s="4"/>
    </row>
    <row r="317" spans="2:4">
      <c r="B317" s="120">
        <f t="shared" si="4"/>
        <v>44143</v>
      </c>
      <c r="C317" s="3"/>
      <c r="D317" s="4"/>
    </row>
    <row r="318" spans="2:4">
      <c r="B318" s="120">
        <f t="shared" si="4"/>
        <v>44144</v>
      </c>
      <c r="C318" s="3"/>
      <c r="D318" s="4"/>
    </row>
    <row r="319" spans="2:4">
      <c r="B319" s="120">
        <f t="shared" si="4"/>
        <v>44145</v>
      </c>
      <c r="C319" s="3"/>
      <c r="D319" s="4"/>
    </row>
    <row r="320" spans="2:4">
      <c r="B320" s="120">
        <f t="shared" si="4"/>
        <v>44146</v>
      </c>
      <c r="C320" s="3"/>
      <c r="D320" s="4"/>
    </row>
    <row r="321" spans="2:4">
      <c r="B321" s="120">
        <f t="shared" si="4"/>
        <v>44147</v>
      </c>
      <c r="C321" s="3"/>
      <c r="D321" s="4"/>
    </row>
    <row r="322" spans="2:4">
      <c r="B322" s="120">
        <f t="shared" si="4"/>
        <v>44148</v>
      </c>
      <c r="C322" s="3"/>
      <c r="D322" s="4"/>
    </row>
    <row r="323" spans="2:4">
      <c r="B323" s="120">
        <f t="shared" si="4"/>
        <v>44149</v>
      </c>
      <c r="C323" s="3"/>
      <c r="D323" s="4"/>
    </row>
    <row r="324" spans="2:4">
      <c r="B324" s="120">
        <f t="shared" si="4"/>
        <v>44150</v>
      </c>
      <c r="C324" s="3"/>
      <c r="D324" s="4"/>
    </row>
    <row r="325" spans="2:4">
      <c r="B325" s="120">
        <f t="shared" si="4"/>
        <v>44151</v>
      </c>
      <c r="C325" s="3"/>
      <c r="D325" s="4"/>
    </row>
    <row r="326" spans="2:4">
      <c r="B326" s="120">
        <f t="shared" si="4"/>
        <v>44152</v>
      </c>
      <c r="C326" s="3"/>
      <c r="D326" s="4"/>
    </row>
    <row r="327" spans="2:4">
      <c r="B327" s="120">
        <f t="shared" ref="B327:B370" si="5">B326+1</f>
        <v>44153</v>
      </c>
      <c r="C327" s="3"/>
      <c r="D327" s="4"/>
    </row>
    <row r="328" spans="2:4">
      <c r="B328" s="120">
        <f t="shared" si="5"/>
        <v>44154</v>
      </c>
      <c r="C328" s="3"/>
      <c r="D328" s="4"/>
    </row>
    <row r="329" spans="2:4">
      <c r="B329" s="120">
        <f t="shared" si="5"/>
        <v>44155</v>
      </c>
      <c r="C329" s="3"/>
      <c r="D329" s="4"/>
    </row>
    <row r="330" spans="2:4">
      <c r="B330" s="120">
        <f t="shared" si="5"/>
        <v>44156</v>
      </c>
      <c r="C330" s="3"/>
      <c r="D330" s="4"/>
    </row>
    <row r="331" spans="2:4">
      <c r="B331" s="120">
        <f t="shared" si="5"/>
        <v>44157</v>
      </c>
      <c r="C331" s="3"/>
      <c r="D331" s="4"/>
    </row>
    <row r="332" spans="2:4">
      <c r="B332" s="120">
        <f t="shared" si="5"/>
        <v>44158</v>
      </c>
      <c r="C332" s="3"/>
      <c r="D332" s="4"/>
    </row>
    <row r="333" spans="2:4">
      <c r="B333" s="120">
        <f t="shared" si="5"/>
        <v>44159</v>
      </c>
      <c r="C333" s="3"/>
      <c r="D333" s="4"/>
    </row>
    <row r="334" spans="2:4">
      <c r="B334" s="120">
        <f t="shared" si="5"/>
        <v>44160</v>
      </c>
      <c r="C334" s="3"/>
      <c r="D334" s="4"/>
    </row>
    <row r="335" spans="2:4">
      <c r="B335" s="120">
        <f t="shared" si="5"/>
        <v>44161</v>
      </c>
      <c r="C335" s="3"/>
      <c r="D335" s="4"/>
    </row>
    <row r="336" spans="2:4">
      <c r="B336" s="120">
        <f t="shared" si="5"/>
        <v>44162</v>
      </c>
      <c r="C336" s="3"/>
      <c r="D336" s="4"/>
    </row>
    <row r="337" spans="2:4">
      <c r="B337" s="120">
        <f t="shared" si="5"/>
        <v>44163</v>
      </c>
      <c r="C337" s="3"/>
      <c r="D337" s="4"/>
    </row>
    <row r="338" spans="2:4">
      <c r="B338" s="120">
        <f t="shared" si="5"/>
        <v>44164</v>
      </c>
      <c r="C338" s="3"/>
      <c r="D338" s="4"/>
    </row>
    <row r="339" spans="2:4">
      <c r="B339" s="120">
        <f t="shared" si="5"/>
        <v>44165</v>
      </c>
      <c r="C339" s="3"/>
      <c r="D339" s="4"/>
    </row>
    <row r="340" spans="2:4">
      <c r="B340" s="120">
        <f t="shared" si="5"/>
        <v>44166</v>
      </c>
      <c r="C340" s="3"/>
      <c r="D340" s="4"/>
    </row>
    <row r="341" spans="2:4">
      <c r="B341" s="120">
        <f t="shared" si="5"/>
        <v>44167</v>
      </c>
      <c r="C341" s="3"/>
      <c r="D341" s="4"/>
    </row>
    <row r="342" spans="2:4">
      <c r="B342" s="120">
        <f t="shared" si="5"/>
        <v>44168</v>
      </c>
      <c r="C342" s="3"/>
      <c r="D342" s="4"/>
    </row>
    <row r="343" spans="2:4">
      <c r="B343" s="120">
        <f t="shared" si="5"/>
        <v>44169</v>
      </c>
      <c r="C343" s="3"/>
      <c r="D343" s="4"/>
    </row>
    <row r="344" spans="2:4">
      <c r="B344" s="120">
        <f t="shared" si="5"/>
        <v>44170</v>
      </c>
      <c r="C344" s="3"/>
      <c r="D344" s="4"/>
    </row>
    <row r="345" spans="2:4">
      <c r="B345" s="120">
        <f t="shared" si="5"/>
        <v>44171</v>
      </c>
      <c r="C345" s="3"/>
      <c r="D345" s="4"/>
    </row>
    <row r="346" spans="2:4">
      <c r="B346" s="120">
        <f t="shared" si="5"/>
        <v>44172</v>
      </c>
      <c r="C346" s="3"/>
      <c r="D346" s="4"/>
    </row>
    <row r="347" spans="2:4">
      <c r="B347" s="120">
        <f t="shared" si="5"/>
        <v>44173</v>
      </c>
      <c r="C347" s="3"/>
      <c r="D347" s="4"/>
    </row>
    <row r="348" spans="2:4">
      <c r="B348" s="120">
        <f t="shared" si="5"/>
        <v>44174</v>
      </c>
      <c r="C348" s="3"/>
      <c r="D348" s="4"/>
    </row>
    <row r="349" spans="2:4">
      <c r="B349" s="120">
        <f t="shared" si="5"/>
        <v>44175</v>
      </c>
      <c r="C349" s="3"/>
      <c r="D349" s="4"/>
    </row>
    <row r="350" spans="2:4">
      <c r="B350" s="120">
        <f t="shared" si="5"/>
        <v>44176</v>
      </c>
      <c r="C350" s="3"/>
      <c r="D350" s="4"/>
    </row>
    <row r="351" spans="2:4">
      <c r="B351" s="120">
        <f t="shared" si="5"/>
        <v>44177</v>
      </c>
      <c r="C351" s="3"/>
      <c r="D351" s="4"/>
    </row>
    <row r="352" spans="2:4">
      <c r="B352" s="120">
        <f t="shared" si="5"/>
        <v>44178</v>
      </c>
      <c r="C352" s="3"/>
      <c r="D352" s="4"/>
    </row>
    <row r="353" spans="2:4">
      <c r="B353" s="120">
        <f t="shared" si="5"/>
        <v>44179</v>
      </c>
      <c r="C353" s="3"/>
      <c r="D353" s="4"/>
    </row>
    <row r="354" spans="2:4">
      <c r="B354" s="120">
        <f t="shared" si="5"/>
        <v>44180</v>
      </c>
      <c r="C354" s="3"/>
      <c r="D354" s="4"/>
    </row>
    <row r="355" spans="2:4">
      <c r="B355" s="120">
        <f t="shared" si="5"/>
        <v>44181</v>
      </c>
      <c r="C355" s="3"/>
      <c r="D355" s="4"/>
    </row>
    <row r="356" spans="2:4">
      <c r="B356" s="120">
        <f t="shared" si="5"/>
        <v>44182</v>
      </c>
      <c r="C356" s="3"/>
      <c r="D356" s="4"/>
    </row>
    <row r="357" spans="2:4">
      <c r="B357" s="120">
        <f t="shared" si="5"/>
        <v>44183</v>
      </c>
      <c r="C357" s="3"/>
      <c r="D357" s="4"/>
    </row>
    <row r="358" spans="2:4">
      <c r="B358" s="120">
        <f t="shared" si="5"/>
        <v>44184</v>
      </c>
      <c r="C358" s="3"/>
      <c r="D358" s="4"/>
    </row>
    <row r="359" spans="2:4">
      <c r="B359" s="120">
        <f t="shared" si="5"/>
        <v>44185</v>
      </c>
      <c r="C359" s="3"/>
      <c r="D359" s="4"/>
    </row>
    <row r="360" spans="2:4">
      <c r="B360" s="120">
        <f t="shared" si="5"/>
        <v>44186</v>
      </c>
      <c r="C360" s="3"/>
      <c r="D360" s="4"/>
    </row>
    <row r="361" spans="2:4">
      <c r="B361" s="120">
        <f t="shared" si="5"/>
        <v>44187</v>
      </c>
      <c r="C361" s="3"/>
      <c r="D361" s="4"/>
    </row>
    <row r="362" spans="2:4">
      <c r="B362" s="120">
        <f t="shared" si="5"/>
        <v>44188</v>
      </c>
      <c r="C362" s="3"/>
      <c r="D362" s="4"/>
    </row>
    <row r="363" spans="2:4">
      <c r="B363" s="120">
        <f t="shared" si="5"/>
        <v>44189</v>
      </c>
      <c r="C363" s="3"/>
      <c r="D363" s="4"/>
    </row>
    <row r="364" spans="2:4">
      <c r="B364" s="120">
        <f t="shared" si="5"/>
        <v>44190</v>
      </c>
      <c r="C364" s="3"/>
      <c r="D364" s="4"/>
    </row>
    <row r="365" spans="2:4">
      <c r="B365" s="120">
        <f t="shared" si="5"/>
        <v>44191</v>
      </c>
      <c r="C365" s="3"/>
      <c r="D365" s="4"/>
    </row>
    <row r="366" spans="2:4">
      <c r="B366" s="120">
        <f t="shared" si="5"/>
        <v>44192</v>
      </c>
      <c r="C366" s="3"/>
      <c r="D366" s="4"/>
    </row>
    <row r="367" spans="2:4">
      <c r="B367" s="120">
        <f t="shared" si="5"/>
        <v>44193</v>
      </c>
      <c r="C367" s="3"/>
      <c r="D367" s="4"/>
    </row>
    <row r="368" spans="2:4">
      <c r="B368" s="120">
        <f t="shared" si="5"/>
        <v>44194</v>
      </c>
      <c r="C368" s="3"/>
      <c r="D368" s="4"/>
    </row>
    <row r="369" spans="2:4">
      <c r="B369" s="120">
        <f t="shared" si="5"/>
        <v>44195</v>
      </c>
      <c r="C369" s="3"/>
      <c r="D369" s="4"/>
    </row>
    <row r="370" spans="2:4">
      <c r="B370" s="120">
        <f t="shared" si="5"/>
        <v>44196</v>
      </c>
      <c r="C370" s="3"/>
      <c r="D370" s="4"/>
    </row>
  </sheetData>
  <conditionalFormatting sqref="B5:D370">
    <cfRule type="expression" dxfId="21" priority="1">
      <formula>$C5=Cate6</formula>
    </cfRule>
    <cfRule type="expression" dxfId="20" priority="2">
      <formula>$C5=Cate5</formula>
    </cfRule>
    <cfRule type="expression" dxfId="19" priority="3">
      <formula>$C5=Cate4</formula>
    </cfRule>
    <cfRule type="expression" dxfId="18" priority="4">
      <formula>$C5=Cate3</formula>
    </cfRule>
    <cfRule type="expression" dxfId="17" priority="5">
      <formula>$C5=Cate2</formula>
    </cfRule>
    <cfRule type="expression" dxfId="16" priority="6">
      <formula>$C5=Cate1</formula>
    </cfRule>
    <cfRule type="expression" dxfId="15" priority="7">
      <formula>AND(Sunday="Yes",WEEKDAY($B5)=1)</formula>
    </cfRule>
    <cfRule type="expression" dxfId="14" priority="8">
      <formula>AND(Saturday="Yes",WEEKDAY($B5)=7)</formula>
    </cfRule>
  </conditionalFormatting>
  <dataValidations count="1">
    <dataValidation type="list" allowBlank="1" showInputMessage="1" showErrorMessage="1" sqref="C5:C370">
      <formula1>Category</formula1>
    </dataValidation>
  </dataValidation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6"/>
  <sheetViews>
    <sheetView showGridLines="0" topLeftCell="A25" workbookViewId="0">
      <selection activeCell="B42" sqref="B42"/>
    </sheetView>
  </sheetViews>
  <sheetFormatPr defaultColWidth="0" defaultRowHeight="12.75" zeroHeight="1"/>
  <cols>
    <col min="1" max="1" width="2.7109375" style="28" customWidth="1"/>
    <col min="2" max="24" width="3.7109375" style="19" customWidth="1"/>
    <col min="25" max="25" width="3.28515625" style="28" customWidth="1"/>
    <col min="26" max="33" width="5.7109375" style="19" hidden="1" customWidth="1"/>
    <col min="34" max="34" width="5.7109375" style="28" hidden="1" customWidth="1"/>
    <col min="35" max="16384" width="9.140625" style="28" hidden="1"/>
  </cols>
  <sheetData>
    <row r="1" spans="1:34" ht="15" customHeight="1" thickBo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8"/>
    </row>
    <row r="2" spans="1:34" ht="43.9" customHeight="1" thickBot="1">
      <c r="B2" s="138">
        <f>Setup!C4</f>
        <v>2020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20"/>
      <c r="Z2" s="20"/>
      <c r="AA2" s="20"/>
      <c r="AB2" s="20"/>
      <c r="AC2" s="20"/>
      <c r="AD2" s="20"/>
      <c r="AE2" s="20"/>
      <c r="AF2" s="20"/>
      <c r="AG2" s="28"/>
    </row>
    <row r="3" spans="1:3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9"/>
      <c r="Z3" s="22"/>
      <c r="AA3" s="22"/>
      <c r="AB3" s="22"/>
      <c r="AC3" s="22"/>
      <c r="AD3" s="22"/>
      <c r="AE3" s="22"/>
      <c r="AF3" s="22"/>
    </row>
    <row r="4" spans="1:34" ht="15" customHeight="1">
      <c r="B4" s="137" t="s">
        <v>17</v>
      </c>
      <c r="C4" s="137"/>
      <c r="D4" s="137"/>
      <c r="E4" s="137"/>
      <c r="F4" s="137"/>
      <c r="G4" s="137"/>
      <c r="H4" s="137"/>
      <c r="I4" s="23"/>
      <c r="J4" s="137" t="s">
        <v>18</v>
      </c>
      <c r="K4" s="137"/>
      <c r="L4" s="137"/>
      <c r="M4" s="137"/>
      <c r="N4" s="137"/>
      <c r="O4" s="137"/>
      <c r="P4" s="137"/>
      <c r="Q4" s="23"/>
      <c r="R4" s="137" t="s">
        <v>19</v>
      </c>
      <c r="S4" s="137"/>
      <c r="T4" s="137"/>
      <c r="U4" s="137"/>
      <c r="V4" s="137"/>
      <c r="W4" s="137"/>
      <c r="X4" s="137"/>
      <c r="Y4" s="29"/>
    </row>
    <row r="5" spans="1:34" ht="15" customHeight="1">
      <c r="B5" s="48" t="str">
        <f>IF(Setup!C14="Sunday","Su","Mo")</f>
        <v>Mo</v>
      </c>
      <c r="C5" s="48" t="str">
        <f>IF(B5="Su","Mo","Tu")</f>
        <v>Tu</v>
      </c>
      <c r="D5" s="48" t="str">
        <f>IF(C5="Mo","Tu","We")</f>
        <v>We</v>
      </c>
      <c r="E5" s="48" t="str">
        <f>IF(D5="Tu","We","Th")</f>
        <v>Th</v>
      </c>
      <c r="F5" s="48" t="str">
        <f>IF(E5="We","Th","Fr")</f>
        <v>Fr</v>
      </c>
      <c r="G5" s="48" t="str">
        <f>IF(F5="Th","Fr","Sa")</f>
        <v>Sa</v>
      </c>
      <c r="H5" s="48" t="str">
        <f>IF(G5="Fr","Sa","Su")</f>
        <v>Su</v>
      </c>
      <c r="I5" s="23"/>
      <c r="J5" s="48" t="str">
        <f>B5</f>
        <v>Mo</v>
      </c>
      <c r="K5" s="48" t="str">
        <f t="shared" ref="K5:P5" si="0">C5</f>
        <v>Tu</v>
      </c>
      <c r="L5" s="48" t="str">
        <f t="shared" si="0"/>
        <v>We</v>
      </c>
      <c r="M5" s="48" t="str">
        <f t="shared" si="0"/>
        <v>Th</v>
      </c>
      <c r="N5" s="48" t="str">
        <f t="shared" si="0"/>
        <v>Fr</v>
      </c>
      <c r="O5" s="48" t="str">
        <f t="shared" si="0"/>
        <v>Sa</v>
      </c>
      <c r="P5" s="48" t="str">
        <f t="shared" si="0"/>
        <v>Su</v>
      </c>
      <c r="Q5" s="23"/>
      <c r="R5" s="48" t="str">
        <f>J5</f>
        <v>Mo</v>
      </c>
      <c r="S5" s="48" t="str">
        <f t="shared" ref="S5:X5" si="1">K5</f>
        <v>Tu</v>
      </c>
      <c r="T5" s="48" t="str">
        <f t="shared" si="1"/>
        <v>We</v>
      </c>
      <c r="U5" s="48" t="str">
        <f t="shared" si="1"/>
        <v>Th</v>
      </c>
      <c r="V5" s="48" t="str">
        <f t="shared" si="1"/>
        <v>Fr</v>
      </c>
      <c r="W5" s="48" t="str">
        <f t="shared" si="1"/>
        <v>Sa</v>
      </c>
      <c r="X5" s="48" t="str">
        <f t="shared" si="1"/>
        <v>Su</v>
      </c>
      <c r="Y5" s="29"/>
    </row>
    <row r="6" spans="1:34" ht="15" customHeight="1">
      <c r="B6" s="46" t="str">
        <f>IF(Setup!$C$14="Sunday",IF(WEEKDAY(DATE(Setup!$C$4,1,1))=1,DATE(Setup!$C$4,1,1),""),IF(WEEKDAY(DATE(Setup!$C$4,1,1))=2,DATE(Setup!$C$4,1,1),""))</f>
        <v/>
      </c>
      <c r="C6" s="46" t="str">
        <f>IF(B6&lt;&gt;"",B6+1,IF(Setup!$C$14="Sunday",IF(WEEKDAY(DATE(Setup!$C$4,1,1))=2,DATE(Setup!$C$4,1,1),""),IF(WEEKDAY(DATE(Setup!$C$4,1,1))=3,DATE(Setup!$C$4,1,1),"")))</f>
        <v/>
      </c>
      <c r="D6" s="46">
        <f>IF(C6&lt;&gt;"",C6+1,IF(Setup!$C$14="Sunday",IF(WEEKDAY(DATE(Setup!$C$4,1,1))=3,DATE(Setup!$C$4,1,1),""),IF(WEEKDAY(DATE(Setup!$C$4,1,1))=4,DATE(Setup!$C$4,1,1),"")))</f>
        <v>43831</v>
      </c>
      <c r="E6" s="46">
        <f>IF(D6&lt;&gt;"",D6+1,IF(Setup!$C$14="Sunday",IF(WEEKDAY(DATE(Setup!$C$4,1,1))=4,DATE(Setup!$C$4,1,1),""),IF(WEEKDAY(DATE(Setup!$C$4,1,1))=5,DATE(Setup!$C$4,1,1),"")))</f>
        <v>43832</v>
      </c>
      <c r="F6" s="46">
        <f>IF(E6&lt;&gt;"",E6+1,IF(Setup!$C$14="Sunday",IF(WEEKDAY(DATE(Setup!$C$4,1,1))=5,DATE(Setup!$C$4,1,1),""),IF(WEEKDAY(DATE(Setup!$C$4,1,1))=6,DATE(Setup!$C$4,1,1),"")))</f>
        <v>43833</v>
      </c>
      <c r="G6" s="46">
        <f>IF(F6&lt;&gt;"",F6+1,IF(Setup!$C$14="Sunday",IF(WEEKDAY(DATE(Setup!$C$4,1,1))=6,DATE(Setup!$C$4,1,1),""),IF(WEEKDAY(DATE(Setup!$C$4,1,1))=7,DATE(Setup!$C$4,1,1),"")))</f>
        <v>43834</v>
      </c>
      <c r="H6" s="46">
        <f>IF(G6&lt;&gt;"",G6+1,IF(Setup!$C$14="Sunday",IF(WEEKDAY(DATE(Setup!$C$4,1,1))=7,DATE(Setup!$C$4,1,1),""),IF(WEEKDAY(DATE(Setup!$C$4,1,1))=1,DATE(Setup!$C$4,1,1),"")))</f>
        <v>43835</v>
      </c>
      <c r="I6" s="36"/>
      <c r="J6" s="46" t="str">
        <f>IF(Setup!$C$14="Sunday",IF(WEEKDAY(MAX(B9:H11))=7,MAX(B9:H11)+1,""),IF(WEEKDAY(MAX(B9:H11))=1,MAX(B9:H11)+1,""))</f>
        <v/>
      </c>
      <c r="K6" s="46" t="str">
        <f>IF(J6&lt;&gt;"",J6+1,IF(Setup!$C$14="Sunday",IF(WEEKDAY(MAX(B9:H11))=1,MAX(B9:H11)+1,""),IF(WEEKDAY(MAX(B9:H11))=2,MAX(B9:H11)+1,"")))</f>
        <v/>
      </c>
      <c r="L6" s="46" t="str">
        <f>IF(K6&lt;&gt;"",K6+1,IF(Setup!$C$14="Sunday",IF(WEEKDAY(MAX(B9:H11))=2,MAX(B9:H11)+1,""),IF(WEEKDAY(MAX(B9:H11))=3,MAX(B9:H11)+1,"")))</f>
        <v/>
      </c>
      <c r="M6" s="46" t="str">
        <f>IF(L6&lt;&gt;"",L6+1,IF(Setup!$C$14="Sunday",IF(WEEKDAY(MAX(B9:H11))=3,MAX(B9:H11)+1,""),IF(WEEKDAY(MAX(B9:H11))=4,MAX(B9:H11)+1,"")))</f>
        <v/>
      </c>
      <c r="N6" s="46" t="str">
        <f>IF(M6&lt;&gt;"",M6+1,IF(Setup!$C$14="Sunday",IF(WEEKDAY(MAX(B9:H11))=4,MAX(B9:H11)+1,""),IF(WEEKDAY(MAX(B9:H11))=5,MAX(B9:H11)+1,"")))</f>
        <v/>
      </c>
      <c r="O6" s="46">
        <f>IF(N6&lt;&gt;"",N6+1,IF(Setup!$C$14="Sunday",IF(WEEKDAY(MAX(B9:H11))=5,MAX(B9:H11)+1,""),IF(WEEKDAY(MAX(B9:H11))=6,MAX(B9:H11)+1,"")))</f>
        <v>43862</v>
      </c>
      <c r="P6" s="46">
        <f>IF(O6&lt;&gt;"",O6+1,IF(Setup!$C$14="Sunday",IF(WEEKDAY(MAX(B9:H11))=6,MAX(B9:H11)+1,""),IF(WEEKDAY(MAX(B9:H11))=7,MAX(B9:H11)+1,"")))</f>
        <v>43863</v>
      </c>
      <c r="Q6" s="36"/>
      <c r="R6" s="46" t="str">
        <f>IF(Setup!$C$14="Sunday",IF(WEEKDAY(MAX(J9:P11))=7,MAX(J9:P11)+1,""),IF(WEEKDAY(MAX(J9:P11))=1,MAX(J9:P11)+1,""))</f>
        <v/>
      </c>
      <c r="S6" s="46" t="str">
        <f>IF(R6&lt;&gt;"",R6+1,IF(Setup!$C$14="Sunday",IF(WEEKDAY(MAX(J9:P11))=1,MAX(J9:P11)+1,""),IF(WEEKDAY(MAX(J9:P11))=2,MAX(J9:P11)+1,"")))</f>
        <v/>
      </c>
      <c r="T6" s="46" t="str">
        <f>IF(S6&lt;&gt;"",S6+1,IF(Setup!$C$14="Sunday",IF(WEEKDAY(MAX(J9:P11))=2,MAX(J9:P11)+1,""),IF(WEEKDAY(MAX(J9:P11))=3,MAX(J9:P11)+1,"")))</f>
        <v/>
      </c>
      <c r="U6" s="46" t="str">
        <f>IF(T6&lt;&gt;"",T6+1,IF(Setup!$C$14="Sunday",IF(WEEKDAY(MAX(J9:P11))=3,MAX(J9:P11)+1,""),IF(WEEKDAY(MAX(J9:P11))=4,MAX(J9:P11)+1,"")))</f>
        <v/>
      </c>
      <c r="V6" s="46" t="str">
        <f>IF(U6&lt;&gt;"",U6+1,IF(Setup!$C$14="Sunday",IF(WEEKDAY(MAX(J9:P11))=4,MAX(J9:P11)+1,""),IF(WEEKDAY(MAX(J9:P11))=5,MAX(J9:P11)+1,"")))</f>
        <v/>
      </c>
      <c r="W6" s="46" t="str">
        <f>IF(V6&lt;&gt;"",V6+1,IF(Setup!$C$14="Sunday",IF(WEEKDAY(MAX(J9:P11))=5,MAX(J9:P11)+1,""),IF(WEEKDAY(MAX(J9:P11))=6,MAX(J9:P11)+1,"")))</f>
        <v/>
      </c>
      <c r="X6" s="46">
        <f>IF(W6&lt;&gt;"",W6+1,IF(Setup!$C$14="Sunday",IF(WEEKDAY(MAX(J9:P11))=6,MAX(J9:P11)+1,""),IF(WEEKDAY(MAX(J9:P11))=7,MAX(J9:P11)+1,"")))</f>
        <v>43891</v>
      </c>
      <c r="Y6" s="29"/>
      <c r="AA6" s="24"/>
    </row>
    <row r="7" spans="1:34" ht="15" customHeight="1">
      <c r="B7" s="46">
        <f>H6+1</f>
        <v>43836</v>
      </c>
      <c r="C7" s="46">
        <f t="shared" ref="C7:H9" si="2">B7+1</f>
        <v>43837</v>
      </c>
      <c r="D7" s="46">
        <f t="shared" si="2"/>
        <v>43838</v>
      </c>
      <c r="E7" s="46">
        <f t="shared" si="2"/>
        <v>43839</v>
      </c>
      <c r="F7" s="46">
        <f t="shared" si="2"/>
        <v>43840</v>
      </c>
      <c r="G7" s="46">
        <f t="shared" si="2"/>
        <v>43841</v>
      </c>
      <c r="H7" s="46">
        <f t="shared" si="2"/>
        <v>43842</v>
      </c>
      <c r="I7" s="36"/>
      <c r="J7" s="46">
        <f>P6+1</f>
        <v>43864</v>
      </c>
      <c r="K7" s="46">
        <f t="shared" ref="K7:P9" si="3">J7+1</f>
        <v>43865</v>
      </c>
      <c r="L7" s="46">
        <f t="shared" si="3"/>
        <v>43866</v>
      </c>
      <c r="M7" s="46">
        <f t="shared" si="3"/>
        <v>43867</v>
      </c>
      <c r="N7" s="46">
        <f t="shared" si="3"/>
        <v>43868</v>
      </c>
      <c r="O7" s="46">
        <f t="shared" si="3"/>
        <v>43869</v>
      </c>
      <c r="P7" s="46">
        <f t="shared" si="3"/>
        <v>43870</v>
      </c>
      <c r="Q7" s="36"/>
      <c r="R7" s="46">
        <f>X6+1</f>
        <v>43892</v>
      </c>
      <c r="S7" s="46">
        <f t="shared" ref="S7:X9" si="4">R7+1</f>
        <v>43893</v>
      </c>
      <c r="T7" s="46">
        <f t="shared" si="4"/>
        <v>43894</v>
      </c>
      <c r="U7" s="46">
        <f t="shared" si="4"/>
        <v>43895</v>
      </c>
      <c r="V7" s="46">
        <f t="shared" si="4"/>
        <v>43896</v>
      </c>
      <c r="W7" s="46">
        <f t="shared" si="4"/>
        <v>43897</v>
      </c>
      <c r="X7" s="46">
        <f t="shared" si="4"/>
        <v>43898</v>
      </c>
      <c r="Y7" s="29"/>
      <c r="AA7" s="24"/>
    </row>
    <row r="8" spans="1:34" ht="15" customHeight="1">
      <c r="B8" s="46">
        <f>H7+1</f>
        <v>43843</v>
      </c>
      <c r="C8" s="46">
        <f t="shared" si="2"/>
        <v>43844</v>
      </c>
      <c r="D8" s="46">
        <f t="shared" si="2"/>
        <v>43845</v>
      </c>
      <c r="E8" s="46">
        <f t="shared" si="2"/>
        <v>43846</v>
      </c>
      <c r="F8" s="46">
        <f t="shared" si="2"/>
        <v>43847</v>
      </c>
      <c r="G8" s="46">
        <f t="shared" si="2"/>
        <v>43848</v>
      </c>
      <c r="H8" s="46">
        <f t="shared" si="2"/>
        <v>43849</v>
      </c>
      <c r="I8" s="36"/>
      <c r="J8" s="46">
        <f>P7+1</f>
        <v>43871</v>
      </c>
      <c r="K8" s="46">
        <f t="shared" si="3"/>
        <v>43872</v>
      </c>
      <c r="L8" s="46">
        <f t="shared" si="3"/>
        <v>43873</v>
      </c>
      <c r="M8" s="46">
        <f t="shared" si="3"/>
        <v>43874</v>
      </c>
      <c r="N8" s="46">
        <f t="shared" si="3"/>
        <v>43875</v>
      </c>
      <c r="O8" s="46">
        <f t="shared" si="3"/>
        <v>43876</v>
      </c>
      <c r="P8" s="46">
        <f t="shared" si="3"/>
        <v>43877</v>
      </c>
      <c r="Q8" s="36"/>
      <c r="R8" s="46">
        <f>X7+1</f>
        <v>43899</v>
      </c>
      <c r="S8" s="46">
        <f t="shared" si="4"/>
        <v>43900</v>
      </c>
      <c r="T8" s="46">
        <f t="shared" si="4"/>
        <v>43901</v>
      </c>
      <c r="U8" s="46">
        <f t="shared" si="4"/>
        <v>43902</v>
      </c>
      <c r="V8" s="46">
        <f t="shared" si="4"/>
        <v>43903</v>
      </c>
      <c r="W8" s="46">
        <f t="shared" si="4"/>
        <v>43904</v>
      </c>
      <c r="X8" s="46">
        <f t="shared" si="4"/>
        <v>43905</v>
      </c>
      <c r="Y8" s="29"/>
      <c r="AA8" s="24"/>
    </row>
    <row r="9" spans="1:34" ht="15" customHeight="1">
      <c r="B9" s="46">
        <f>H8+1</f>
        <v>43850</v>
      </c>
      <c r="C9" s="46">
        <f t="shared" si="2"/>
        <v>43851</v>
      </c>
      <c r="D9" s="46">
        <f t="shared" si="2"/>
        <v>43852</v>
      </c>
      <c r="E9" s="46">
        <f t="shared" si="2"/>
        <v>43853</v>
      </c>
      <c r="F9" s="46">
        <f t="shared" si="2"/>
        <v>43854</v>
      </c>
      <c r="G9" s="46">
        <f t="shared" si="2"/>
        <v>43855</v>
      </c>
      <c r="H9" s="46">
        <f t="shared" si="2"/>
        <v>43856</v>
      </c>
      <c r="I9" s="36"/>
      <c r="J9" s="46">
        <f>P8+1</f>
        <v>43878</v>
      </c>
      <c r="K9" s="46">
        <f t="shared" si="3"/>
        <v>43879</v>
      </c>
      <c r="L9" s="46">
        <f t="shared" si="3"/>
        <v>43880</v>
      </c>
      <c r="M9" s="46">
        <f t="shared" si="3"/>
        <v>43881</v>
      </c>
      <c r="N9" s="46">
        <f t="shared" si="3"/>
        <v>43882</v>
      </c>
      <c r="O9" s="46">
        <f t="shared" si="3"/>
        <v>43883</v>
      </c>
      <c r="P9" s="46">
        <f t="shared" si="3"/>
        <v>43884</v>
      </c>
      <c r="Q9" s="36"/>
      <c r="R9" s="46">
        <f>X8+1</f>
        <v>43906</v>
      </c>
      <c r="S9" s="46">
        <f t="shared" si="4"/>
        <v>43907</v>
      </c>
      <c r="T9" s="46">
        <f t="shared" si="4"/>
        <v>43908</v>
      </c>
      <c r="U9" s="46">
        <f t="shared" si="4"/>
        <v>43909</v>
      </c>
      <c r="V9" s="46">
        <f t="shared" si="4"/>
        <v>43910</v>
      </c>
      <c r="W9" s="46">
        <f t="shared" si="4"/>
        <v>43911</v>
      </c>
      <c r="X9" s="46">
        <f t="shared" si="4"/>
        <v>43912</v>
      </c>
      <c r="Y9" s="29"/>
    </row>
    <row r="10" spans="1:34" s="19" customFormat="1" ht="15" customHeight="1">
      <c r="A10" s="28"/>
      <c r="B10" s="46">
        <f>IF(H9&lt;&gt;"",IF(EOMONTH(H9,0)=H9,"",H9+1),"")</f>
        <v>43857</v>
      </c>
      <c r="C10" s="46">
        <f>IF(B10&lt;&gt;"",IF(EOMONTH(B10,0)=B10,"",B10+1),"")</f>
        <v>43858</v>
      </c>
      <c r="D10" s="46">
        <f t="shared" ref="D10:H10" si="5">IF(C10&lt;&gt;"",IF(EOMONTH(C10,0)=C10,"",C10+1),"")</f>
        <v>43859</v>
      </c>
      <c r="E10" s="46">
        <f t="shared" si="5"/>
        <v>43860</v>
      </c>
      <c r="F10" s="46">
        <f t="shared" si="5"/>
        <v>43861</v>
      </c>
      <c r="G10" s="46" t="str">
        <f t="shared" si="5"/>
        <v/>
      </c>
      <c r="H10" s="46" t="str">
        <f t="shared" si="5"/>
        <v/>
      </c>
      <c r="I10" s="36"/>
      <c r="J10" s="46">
        <f>IF(P9&lt;&gt;"",IF(EOMONTH(P9,0)=P9,"",P9+1),"")</f>
        <v>43885</v>
      </c>
      <c r="K10" s="46">
        <f>IF(J10&lt;&gt;"",IF(EOMONTH(J10,0)=J10,"",J10+1),"")</f>
        <v>43886</v>
      </c>
      <c r="L10" s="46">
        <f t="shared" ref="L10:P10" si="6">IF(K10&lt;&gt;"",IF(EOMONTH(K10,0)=K10,"",K10+1),"")</f>
        <v>43887</v>
      </c>
      <c r="M10" s="46">
        <f t="shared" si="6"/>
        <v>43888</v>
      </c>
      <c r="N10" s="46">
        <f t="shared" si="6"/>
        <v>43889</v>
      </c>
      <c r="O10" s="46">
        <f t="shared" si="6"/>
        <v>43890</v>
      </c>
      <c r="P10" s="46" t="str">
        <f t="shared" si="6"/>
        <v/>
      </c>
      <c r="Q10" s="36"/>
      <c r="R10" s="46">
        <f>IF(X9&lt;&gt;"",IF(EOMONTH(X9,0)=X9,"",X9+1),"")</f>
        <v>43913</v>
      </c>
      <c r="S10" s="46">
        <f>IF(R10&lt;&gt;"",IF(EOMONTH(R10,0)=R10,"",R10+1),"")</f>
        <v>43914</v>
      </c>
      <c r="T10" s="46">
        <f t="shared" ref="T10:X10" si="7">IF(S10&lt;&gt;"",IF(EOMONTH(S10,0)=S10,"",S10+1),"")</f>
        <v>43915</v>
      </c>
      <c r="U10" s="46">
        <f t="shared" si="7"/>
        <v>43916</v>
      </c>
      <c r="V10" s="46">
        <f t="shared" si="7"/>
        <v>43917</v>
      </c>
      <c r="W10" s="46">
        <f t="shared" si="7"/>
        <v>43918</v>
      </c>
      <c r="X10" s="46">
        <f t="shared" si="7"/>
        <v>43919</v>
      </c>
      <c r="Y10" s="29"/>
      <c r="AH10" s="28"/>
    </row>
    <row r="11" spans="1:34" s="19" customFormat="1" ht="15" customHeight="1">
      <c r="A11" s="28"/>
      <c r="B11" s="46" t="str">
        <f>IF(H10&lt;&gt;"",IF(EOMONTH(H10,0)=H10,"",H10+1),"")</f>
        <v/>
      </c>
      <c r="C11" s="46" t="str">
        <f>IF(B11&lt;&gt;"",IF(EOMONTH(B11,0)=B11,"",B11+1),"")</f>
        <v/>
      </c>
      <c r="D11" s="46"/>
      <c r="E11" s="46"/>
      <c r="F11" s="46"/>
      <c r="G11" s="47"/>
      <c r="H11" s="47"/>
      <c r="I11" s="36"/>
      <c r="J11" s="46" t="str">
        <f>IF(P10&lt;&gt;"",IF(EOMONTH(P10,0)=P10,"",P10+1),"")</f>
        <v/>
      </c>
      <c r="K11" s="46" t="str">
        <f>IF(J11&lt;&gt;"",IF(EOMONTH(J11,0)=J11,"",J11+1),"")</f>
        <v/>
      </c>
      <c r="L11" s="46"/>
      <c r="M11" s="46"/>
      <c r="N11" s="46"/>
      <c r="O11" s="47"/>
      <c r="P11" s="47"/>
      <c r="Q11" s="37"/>
      <c r="R11" s="46">
        <f>IF(X10&lt;&gt;"",IF(EOMONTH(X10,0)=X10,"",X10+1),"")</f>
        <v>43920</v>
      </c>
      <c r="S11" s="46">
        <f>IF(R11&lt;&gt;"",IF(EOMONTH(R11,0)=R11,"",R11+1),"")</f>
        <v>43921</v>
      </c>
      <c r="T11" s="46"/>
      <c r="U11" s="46"/>
      <c r="V11" s="46"/>
      <c r="W11" s="47"/>
      <c r="X11" s="47"/>
      <c r="Y11" s="30"/>
      <c r="AH11" s="28"/>
    </row>
    <row r="12" spans="1:34" s="19" customFormat="1" ht="15" customHeight="1">
      <c r="A12" s="2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29"/>
      <c r="Z12" s="25"/>
      <c r="AA12" s="25"/>
      <c r="AB12" s="25"/>
      <c r="AC12" s="25"/>
      <c r="AD12" s="25"/>
      <c r="AE12" s="25"/>
      <c r="AF12" s="25"/>
      <c r="AH12" s="28"/>
    </row>
    <row r="13" spans="1:34" s="19" customFormat="1" ht="15" customHeight="1">
      <c r="A13" s="28"/>
      <c r="B13" s="137" t="s">
        <v>20</v>
      </c>
      <c r="C13" s="137"/>
      <c r="D13" s="137"/>
      <c r="E13" s="137"/>
      <c r="F13" s="137"/>
      <c r="G13" s="137"/>
      <c r="H13" s="137"/>
      <c r="I13" s="23"/>
      <c r="J13" s="137" t="s">
        <v>21</v>
      </c>
      <c r="K13" s="137"/>
      <c r="L13" s="137"/>
      <c r="M13" s="137"/>
      <c r="N13" s="137"/>
      <c r="O13" s="137"/>
      <c r="P13" s="137"/>
      <c r="Q13" s="23"/>
      <c r="R13" s="137" t="s">
        <v>22</v>
      </c>
      <c r="S13" s="137"/>
      <c r="T13" s="137"/>
      <c r="U13" s="137"/>
      <c r="V13" s="137"/>
      <c r="W13" s="137"/>
      <c r="X13" s="137"/>
      <c r="Y13" s="28"/>
      <c r="AH13" s="28"/>
    </row>
    <row r="14" spans="1:34" s="19" customFormat="1" ht="15" customHeight="1">
      <c r="A14" s="28"/>
      <c r="B14" s="48" t="str">
        <f>R5</f>
        <v>Mo</v>
      </c>
      <c r="C14" s="48" t="str">
        <f t="shared" ref="C14:H14" si="8">S5</f>
        <v>Tu</v>
      </c>
      <c r="D14" s="48" t="str">
        <f t="shared" si="8"/>
        <v>We</v>
      </c>
      <c r="E14" s="48" t="str">
        <f t="shared" si="8"/>
        <v>Th</v>
      </c>
      <c r="F14" s="48" t="str">
        <f t="shared" si="8"/>
        <v>Fr</v>
      </c>
      <c r="G14" s="48" t="str">
        <f t="shared" si="8"/>
        <v>Sa</v>
      </c>
      <c r="H14" s="48" t="str">
        <f t="shared" si="8"/>
        <v>Su</v>
      </c>
      <c r="I14" s="23"/>
      <c r="J14" s="48" t="str">
        <f>B14</f>
        <v>Mo</v>
      </c>
      <c r="K14" s="48" t="str">
        <f t="shared" ref="K14:P14" si="9">C14</f>
        <v>Tu</v>
      </c>
      <c r="L14" s="48" t="str">
        <f t="shared" si="9"/>
        <v>We</v>
      </c>
      <c r="M14" s="48" t="str">
        <f t="shared" si="9"/>
        <v>Th</v>
      </c>
      <c r="N14" s="48" t="str">
        <f t="shared" si="9"/>
        <v>Fr</v>
      </c>
      <c r="O14" s="48" t="str">
        <f t="shared" si="9"/>
        <v>Sa</v>
      </c>
      <c r="P14" s="48" t="str">
        <f t="shared" si="9"/>
        <v>Su</v>
      </c>
      <c r="Q14" s="23"/>
      <c r="R14" s="48" t="str">
        <f>J14</f>
        <v>Mo</v>
      </c>
      <c r="S14" s="48" t="str">
        <f t="shared" ref="S14:X14" si="10">K14</f>
        <v>Tu</v>
      </c>
      <c r="T14" s="48" t="str">
        <f t="shared" si="10"/>
        <v>We</v>
      </c>
      <c r="U14" s="48" t="str">
        <f t="shared" si="10"/>
        <v>Th</v>
      </c>
      <c r="V14" s="48" t="str">
        <f t="shared" si="10"/>
        <v>Fr</v>
      </c>
      <c r="W14" s="48" t="str">
        <f t="shared" si="10"/>
        <v>Sa</v>
      </c>
      <c r="X14" s="48" t="str">
        <f t="shared" si="10"/>
        <v>Su</v>
      </c>
      <c r="Y14" s="28"/>
      <c r="AH14" s="28"/>
    </row>
    <row r="15" spans="1:34" s="19" customFormat="1" ht="15" customHeight="1">
      <c r="A15" s="28"/>
      <c r="B15" s="46" t="str">
        <f>IF(Setup!$C$14="Sunday",IF(WEEKDAY(MAX(R9:X11))=7,MAX(R9:X11)+1,""),IF(WEEKDAY(MAX(R9:X11))=1,MAX(R9:X11)+1,""))</f>
        <v/>
      </c>
      <c r="C15" s="46" t="str">
        <f>IF(B15&lt;&gt;"",B15+1,IF(Setup!$C$14="Sunday",IF(WEEKDAY(MAX(R9:X11))=1,MAX(R9:X11)+1,""),IF(WEEKDAY(MAX(R9:X11))=2,MAX(R9:X11)+1,"")))</f>
        <v/>
      </c>
      <c r="D15" s="46">
        <f>IF(C15&lt;&gt;"",C15+1,IF(Setup!$C$14="Sunday",IF(WEEKDAY(MAX(R9:X11))=2,MAX(R9:X11)+1,""),IF(WEEKDAY(MAX(R9:X11))=3,MAX(R9:X11)+1,"")))</f>
        <v>43922</v>
      </c>
      <c r="E15" s="46">
        <f>IF(D15&lt;&gt;"",D15+1,IF(Setup!$C$14="Sunday",IF(WEEKDAY(MAX(R9:X11))=3,MAX(R9:X11)+1,""),IF(WEEKDAY(MAX(R9:X11))=4,MAX(R9:X11)+1,"")))</f>
        <v>43923</v>
      </c>
      <c r="F15" s="46">
        <f>IF(E15&lt;&gt;"",E15+1,IF(Setup!$C$14="Sunday",IF(WEEKDAY(MAX(R9:X11))=4,MAX(R9:X11)+1,""),IF(WEEKDAY(MAX(R9:X11))=5,MAX(R9:X11)+1,"")))</f>
        <v>43924</v>
      </c>
      <c r="G15" s="46">
        <f>IF(F15&lt;&gt;"",F15+1,IF(Setup!$C$14="Sunday",IF(WEEKDAY(MAX(R9:X11))=5,MAX(R9:X11)+1,""),IF(WEEKDAY(MAX(R9:X11))=6,MAX(R9:X11)+1,"")))</f>
        <v>43925</v>
      </c>
      <c r="H15" s="46">
        <f>IF(G15&lt;&gt;"",G15+1,IF(Setup!$C$14="Sunday",IF(WEEKDAY(MAX(R9:X11))=6,MAX(R9:X11)+1,""),IF(WEEKDAY(MAX(R9:X11))=7,MAX(R9:X11)+1,"")))</f>
        <v>43926</v>
      </c>
      <c r="I15" s="36"/>
      <c r="J15" s="46" t="str">
        <f>IF(Setup!$C$14="Sunday",IF(WEEKDAY(MAX(B18:H20))=7,MAX(B18:H20)+1,""),IF(WEEKDAY(MAX(B18:H20))=1,MAX(B18:H20)+1,""))</f>
        <v/>
      </c>
      <c r="K15" s="46" t="str">
        <f>IF(J15&lt;&gt;"",J15+1,IF(Setup!$C$14="Sunday",IF(WEEKDAY(MAX(B18:H20))=1,MAX(B18:H20)+1,""),IF(WEEKDAY(MAX(B18:H20))=2,MAX(B18:H20)+1,"")))</f>
        <v/>
      </c>
      <c r="L15" s="46" t="str">
        <f>IF(K15&lt;&gt;"",K15+1,IF(Setup!$C$14="Sunday",IF(WEEKDAY(MAX(B18:H20))=2,MAX(B18:H20)+1,""),IF(WEEKDAY(MAX(B18:H20))=3,MAX(B18:H20)+1,"")))</f>
        <v/>
      </c>
      <c r="M15" s="46" t="str">
        <f>IF(L15&lt;&gt;"",L15+1,IF(Setup!$C$14="Sunday",IF(WEEKDAY(MAX(B18:H20))=3,MAX(B18:H20)+1,""),IF(WEEKDAY(MAX(B18:H20))=4,MAX(B18:H20)+1,"")))</f>
        <v/>
      </c>
      <c r="N15" s="46">
        <f>IF(M15&lt;&gt;"",M15+1,IF(Setup!$C$14="Sunday",IF(WEEKDAY(MAX(B18:H20))=4,MAX(B18:H20)+1,""),IF(WEEKDAY(MAX(B18:H20))=5,MAX(B18:H20)+1,"")))</f>
        <v>43952</v>
      </c>
      <c r="O15" s="46">
        <f>IF(N15&lt;&gt;"",N15+1,IF(Setup!$C$14="Sunday",IF(WEEKDAY(MAX(B18:H20))=5,MAX(B18:H20)+1,""),IF(WEEKDAY(MAX(B18:H20))=6,MAX(B18:H20)+1,"")))</f>
        <v>43953</v>
      </c>
      <c r="P15" s="46">
        <f>IF(O15&lt;&gt;"",O15+1,IF(Setup!$C$14="Sunday",IF(WEEKDAY(MAX(B18:H20))=6,MAX(B18:H20)+1,""),IF(WEEKDAY(MAX(B18:H20))=7,MAX(B18:H20)+1,"")))</f>
        <v>43954</v>
      </c>
      <c r="Q15" s="36"/>
      <c r="R15" s="46">
        <f>IF(Setup!$C$14="Sunday",IF(WEEKDAY(MAX(J18:P20))=7,MAX(J18:P20)+1,""),IF(WEEKDAY(MAX(J18:P20))=1,MAX(J18:P20)+1,""))</f>
        <v>43983</v>
      </c>
      <c r="S15" s="46">
        <f>IF(R15&lt;&gt;"",R15+1,IF(Setup!$C$14="Sunday",IF(WEEKDAY(MAX(J18:P20))=1,MAX(J18:P20)+1,""),IF(WEEKDAY(MAX(J18:P20))=2,MAX(J18:P20)+1,"")))</f>
        <v>43984</v>
      </c>
      <c r="T15" s="46">
        <f>IF(S15&lt;&gt;"",S15+1,IF(Setup!$C$14="Sunday",IF(WEEKDAY(MAX(J18:P20))=2,MAX(J18:P20)+1,""),IF(WEEKDAY(MAX(J18:P20))=3,MAX(J18:P20)+1,"")))</f>
        <v>43985</v>
      </c>
      <c r="U15" s="46">
        <f>IF(T15&lt;&gt;"",T15+1,IF(Setup!$C$14="Sunday",IF(WEEKDAY(MAX(J18:P20))=3,MAX(J18:P20)+1,""),IF(WEEKDAY(MAX(J18:P20))=4,MAX(J18:P20)+1,"")))</f>
        <v>43986</v>
      </c>
      <c r="V15" s="46">
        <f>IF(U15&lt;&gt;"",U15+1,IF(Setup!$C$14="Sunday",IF(WEEKDAY(MAX(J18:P20))=4,MAX(J18:P20)+1,""),IF(WEEKDAY(MAX(J18:P20))=5,MAX(J18:P20)+1,"")))</f>
        <v>43987</v>
      </c>
      <c r="W15" s="46">
        <f>IF(V15&lt;&gt;"",V15+1,IF(Setup!$C$14="Sunday",IF(WEEKDAY(MAX(J18:P20))=5,MAX(J18:P20)+1,""),IF(WEEKDAY(MAX(J18:P20))=6,MAX(J18:P20)+1,"")))</f>
        <v>43988</v>
      </c>
      <c r="X15" s="46">
        <f>IF(W15&lt;&gt;"",W15+1,IF(Setup!$C$14="Sunday",IF(WEEKDAY(MAX(J18:P20))=6,MAX(J18:P20)+1,""),IF(WEEKDAY(MAX(J18:P20))=7,MAX(J18:P20)+1,"")))</f>
        <v>43989</v>
      </c>
      <c r="Y15" s="28"/>
      <c r="AH15" s="28"/>
    </row>
    <row r="16" spans="1:34" s="19" customFormat="1" ht="15" customHeight="1">
      <c r="A16" s="28"/>
      <c r="B16" s="46">
        <f>H15+1</f>
        <v>43927</v>
      </c>
      <c r="C16" s="46">
        <f t="shared" ref="C16:C18" si="11">B16+1</f>
        <v>43928</v>
      </c>
      <c r="D16" s="46">
        <f t="shared" ref="D16:D18" si="12">C16+1</f>
        <v>43929</v>
      </c>
      <c r="E16" s="46">
        <f t="shared" ref="E16:E18" si="13">D16+1</f>
        <v>43930</v>
      </c>
      <c r="F16" s="46">
        <f t="shared" ref="F16:F18" si="14">E16+1</f>
        <v>43931</v>
      </c>
      <c r="G16" s="46">
        <f t="shared" ref="G16:G18" si="15">F16+1</f>
        <v>43932</v>
      </c>
      <c r="H16" s="46">
        <f t="shared" ref="H16:H18" si="16">G16+1</f>
        <v>43933</v>
      </c>
      <c r="I16" s="36"/>
      <c r="J16" s="46">
        <f>P15+1</f>
        <v>43955</v>
      </c>
      <c r="K16" s="46">
        <f t="shared" ref="K16:K18" si="17">J16+1</f>
        <v>43956</v>
      </c>
      <c r="L16" s="46">
        <f t="shared" ref="L16:L18" si="18">K16+1</f>
        <v>43957</v>
      </c>
      <c r="M16" s="46">
        <f t="shared" ref="M16:M18" si="19">L16+1</f>
        <v>43958</v>
      </c>
      <c r="N16" s="46">
        <f t="shared" ref="N16:N18" si="20">M16+1</f>
        <v>43959</v>
      </c>
      <c r="O16" s="46">
        <f t="shared" ref="O16:O18" si="21">N16+1</f>
        <v>43960</v>
      </c>
      <c r="P16" s="46">
        <f t="shared" ref="P16:P18" si="22">O16+1</f>
        <v>43961</v>
      </c>
      <c r="Q16" s="36"/>
      <c r="R16" s="46">
        <f>X15+1</f>
        <v>43990</v>
      </c>
      <c r="S16" s="46">
        <f t="shared" ref="S16:S18" si="23">R16+1</f>
        <v>43991</v>
      </c>
      <c r="T16" s="46">
        <f t="shared" ref="T16:T18" si="24">S16+1</f>
        <v>43992</v>
      </c>
      <c r="U16" s="46">
        <f t="shared" ref="U16:U18" si="25">T16+1</f>
        <v>43993</v>
      </c>
      <c r="V16" s="46">
        <f t="shared" ref="V16:V18" si="26">U16+1</f>
        <v>43994</v>
      </c>
      <c r="W16" s="46">
        <f t="shared" ref="W16:W18" si="27">V16+1</f>
        <v>43995</v>
      </c>
      <c r="X16" s="46">
        <f t="shared" ref="X16:X18" si="28">W16+1</f>
        <v>43996</v>
      </c>
      <c r="Y16" s="28"/>
      <c r="AH16" s="28"/>
    </row>
    <row r="17" spans="1:34" s="19" customFormat="1" ht="15" customHeight="1">
      <c r="A17" s="28"/>
      <c r="B17" s="46">
        <f>H16+1</f>
        <v>43934</v>
      </c>
      <c r="C17" s="46">
        <f t="shared" si="11"/>
        <v>43935</v>
      </c>
      <c r="D17" s="46">
        <f t="shared" si="12"/>
        <v>43936</v>
      </c>
      <c r="E17" s="46">
        <f t="shared" si="13"/>
        <v>43937</v>
      </c>
      <c r="F17" s="46">
        <f t="shared" si="14"/>
        <v>43938</v>
      </c>
      <c r="G17" s="46">
        <f t="shared" si="15"/>
        <v>43939</v>
      </c>
      <c r="H17" s="46">
        <f t="shared" si="16"/>
        <v>43940</v>
      </c>
      <c r="I17" s="36"/>
      <c r="J17" s="46">
        <f>P16+1</f>
        <v>43962</v>
      </c>
      <c r="K17" s="46">
        <f t="shared" si="17"/>
        <v>43963</v>
      </c>
      <c r="L17" s="46">
        <f t="shared" si="18"/>
        <v>43964</v>
      </c>
      <c r="M17" s="46">
        <f t="shared" si="19"/>
        <v>43965</v>
      </c>
      <c r="N17" s="46">
        <f t="shared" si="20"/>
        <v>43966</v>
      </c>
      <c r="O17" s="46">
        <f t="shared" si="21"/>
        <v>43967</v>
      </c>
      <c r="P17" s="46">
        <f t="shared" si="22"/>
        <v>43968</v>
      </c>
      <c r="Q17" s="36"/>
      <c r="R17" s="46">
        <f>X16+1</f>
        <v>43997</v>
      </c>
      <c r="S17" s="46">
        <f t="shared" si="23"/>
        <v>43998</v>
      </c>
      <c r="T17" s="46">
        <f t="shared" si="24"/>
        <v>43999</v>
      </c>
      <c r="U17" s="46">
        <f t="shared" si="25"/>
        <v>44000</v>
      </c>
      <c r="V17" s="46">
        <f t="shared" si="26"/>
        <v>44001</v>
      </c>
      <c r="W17" s="46">
        <f t="shared" si="27"/>
        <v>44002</v>
      </c>
      <c r="X17" s="46">
        <f t="shared" si="28"/>
        <v>44003</v>
      </c>
      <c r="Y17" s="28"/>
      <c r="AH17" s="28"/>
    </row>
    <row r="18" spans="1:34" s="19" customFormat="1" ht="15" customHeight="1">
      <c r="A18" s="28"/>
      <c r="B18" s="46">
        <f>H17+1</f>
        <v>43941</v>
      </c>
      <c r="C18" s="46">
        <f t="shared" si="11"/>
        <v>43942</v>
      </c>
      <c r="D18" s="46">
        <f t="shared" si="12"/>
        <v>43943</v>
      </c>
      <c r="E18" s="46">
        <f t="shared" si="13"/>
        <v>43944</v>
      </c>
      <c r="F18" s="46">
        <f t="shared" si="14"/>
        <v>43945</v>
      </c>
      <c r="G18" s="46">
        <f t="shared" si="15"/>
        <v>43946</v>
      </c>
      <c r="H18" s="46">
        <f t="shared" si="16"/>
        <v>43947</v>
      </c>
      <c r="I18" s="36"/>
      <c r="J18" s="46">
        <f>P17+1</f>
        <v>43969</v>
      </c>
      <c r="K18" s="46">
        <f t="shared" si="17"/>
        <v>43970</v>
      </c>
      <c r="L18" s="46">
        <f t="shared" si="18"/>
        <v>43971</v>
      </c>
      <c r="M18" s="46">
        <f t="shared" si="19"/>
        <v>43972</v>
      </c>
      <c r="N18" s="46">
        <f t="shared" si="20"/>
        <v>43973</v>
      </c>
      <c r="O18" s="46">
        <f t="shared" si="21"/>
        <v>43974</v>
      </c>
      <c r="P18" s="46">
        <f t="shared" si="22"/>
        <v>43975</v>
      </c>
      <c r="Q18" s="36"/>
      <c r="R18" s="46">
        <f>X17+1</f>
        <v>44004</v>
      </c>
      <c r="S18" s="46">
        <f t="shared" si="23"/>
        <v>44005</v>
      </c>
      <c r="T18" s="46">
        <f t="shared" si="24"/>
        <v>44006</v>
      </c>
      <c r="U18" s="46">
        <f t="shared" si="25"/>
        <v>44007</v>
      </c>
      <c r="V18" s="46">
        <f t="shared" si="26"/>
        <v>44008</v>
      </c>
      <c r="W18" s="46">
        <f t="shared" si="27"/>
        <v>44009</v>
      </c>
      <c r="X18" s="46">
        <f t="shared" si="28"/>
        <v>44010</v>
      </c>
      <c r="Y18" s="28"/>
      <c r="AH18" s="28"/>
    </row>
    <row r="19" spans="1:34" s="19" customFormat="1" ht="15" customHeight="1">
      <c r="A19" s="28"/>
      <c r="B19" s="46">
        <f>IF(H18&lt;&gt;"",IF(EOMONTH(H18,0)=H18,"",H18+1),"")</f>
        <v>43948</v>
      </c>
      <c r="C19" s="46">
        <f>IF(B19&lt;&gt;"",IF(EOMONTH(B19,0)=B19,"",B19+1),"")</f>
        <v>43949</v>
      </c>
      <c r="D19" s="46">
        <f t="shared" ref="D19:H19" si="29">IF(C19&lt;&gt;"",IF(EOMONTH(C19,0)=C19,"",C19+1),"")</f>
        <v>43950</v>
      </c>
      <c r="E19" s="46">
        <f t="shared" si="29"/>
        <v>43951</v>
      </c>
      <c r="F19" s="46" t="str">
        <f t="shared" si="29"/>
        <v/>
      </c>
      <c r="G19" s="46" t="str">
        <f t="shared" si="29"/>
        <v/>
      </c>
      <c r="H19" s="46" t="str">
        <f t="shared" si="29"/>
        <v/>
      </c>
      <c r="I19" s="36"/>
      <c r="J19" s="46">
        <f>IF(P18&lt;&gt;"",IF(EOMONTH(P18,0)=P18,"",P18+1),"")</f>
        <v>43976</v>
      </c>
      <c r="K19" s="46">
        <f>IF(J19&lt;&gt;"",IF(EOMONTH(J19,0)=J19,"",J19+1),"")</f>
        <v>43977</v>
      </c>
      <c r="L19" s="46">
        <f t="shared" ref="L19:P19" si="30">IF(K19&lt;&gt;"",IF(EOMONTH(K19,0)=K19,"",K19+1),"")</f>
        <v>43978</v>
      </c>
      <c r="M19" s="46">
        <f t="shared" si="30"/>
        <v>43979</v>
      </c>
      <c r="N19" s="46">
        <f t="shared" si="30"/>
        <v>43980</v>
      </c>
      <c r="O19" s="46">
        <f t="shared" si="30"/>
        <v>43981</v>
      </c>
      <c r="P19" s="46">
        <f t="shared" si="30"/>
        <v>43982</v>
      </c>
      <c r="Q19" s="36"/>
      <c r="R19" s="46">
        <f>IF(X18&lt;&gt;"",IF(EOMONTH(X18,0)=X18,"",X18+1),"")</f>
        <v>44011</v>
      </c>
      <c r="S19" s="46">
        <f>IF(R19&lt;&gt;"",IF(EOMONTH(R19,0)=R19,"",R19+1),"")</f>
        <v>44012</v>
      </c>
      <c r="T19" s="46" t="str">
        <f t="shared" ref="T19:X19" si="31">IF(S19&lt;&gt;"",IF(EOMONTH(S19,0)=S19,"",S19+1),"")</f>
        <v/>
      </c>
      <c r="U19" s="46" t="str">
        <f t="shared" si="31"/>
        <v/>
      </c>
      <c r="V19" s="46" t="str">
        <f t="shared" si="31"/>
        <v/>
      </c>
      <c r="W19" s="46" t="str">
        <f t="shared" si="31"/>
        <v/>
      </c>
      <c r="X19" s="46" t="str">
        <f t="shared" si="31"/>
        <v/>
      </c>
      <c r="Y19" s="28"/>
      <c r="AH19" s="28"/>
    </row>
    <row r="20" spans="1:34" s="19" customFormat="1" ht="15" customHeight="1">
      <c r="A20" s="28"/>
      <c r="B20" s="46" t="str">
        <f>IF(H19&lt;&gt;"",IF(EOMONTH(H19,0)=H19,"",H19+1),"")</f>
        <v/>
      </c>
      <c r="C20" s="46" t="str">
        <f>IF(B20&lt;&gt;"",IF(EOMONTH(B20,0)=B20,"",B20+1),"")</f>
        <v/>
      </c>
      <c r="D20" s="46"/>
      <c r="E20" s="46"/>
      <c r="F20" s="46"/>
      <c r="G20" s="47"/>
      <c r="H20" s="47"/>
      <c r="I20" s="36"/>
      <c r="J20" s="46" t="str">
        <f>IF(P19&lt;&gt;"",IF(EOMONTH(P19,0)=P19,"",P19+1),"")</f>
        <v/>
      </c>
      <c r="K20" s="46" t="str">
        <f>IF(J20&lt;&gt;"",IF(EOMONTH(J20,0)=J20,"",J20+1),"")</f>
        <v/>
      </c>
      <c r="L20" s="46"/>
      <c r="M20" s="46"/>
      <c r="N20" s="46"/>
      <c r="O20" s="47"/>
      <c r="P20" s="47"/>
      <c r="Q20" s="37"/>
      <c r="R20" s="46" t="str">
        <f>IF(X19&lt;&gt;"",IF(EOMONTH(X19,0)=X19,"",X19+1),"")</f>
        <v/>
      </c>
      <c r="S20" s="46" t="str">
        <f>IF(R20&lt;&gt;"",IF(EOMONTH(R20,0)=R20,"",R20+1),"")</f>
        <v/>
      </c>
      <c r="T20" s="46"/>
      <c r="U20" s="46"/>
      <c r="V20" s="46"/>
      <c r="W20" s="47"/>
      <c r="X20" s="47"/>
      <c r="Y20" s="28"/>
      <c r="AH20" s="28"/>
    </row>
    <row r="21" spans="1:34" s="19" customFormat="1" ht="15" customHeight="1">
      <c r="A21" s="2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/>
      <c r="Z21" s="25"/>
      <c r="AA21" s="25"/>
      <c r="AB21" s="25"/>
      <c r="AC21" s="25"/>
      <c r="AD21" s="25"/>
      <c r="AE21" s="25"/>
      <c r="AF21" s="25"/>
      <c r="AH21" s="28"/>
    </row>
    <row r="22" spans="1:34" s="19" customFormat="1" ht="15" customHeight="1">
      <c r="A22" s="28"/>
      <c r="B22" s="137" t="s">
        <v>23</v>
      </c>
      <c r="C22" s="137"/>
      <c r="D22" s="137"/>
      <c r="E22" s="137"/>
      <c r="F22" s="137"/>
      <c r="G22" s="137"/>
      <c r="H22" s="137"/>
      <c r="I22" s="23"/>
      <c r="J22" s="137" t="s">
        <v>24</v>
      </c>
      <c r="K22" s="137"/>
      <c r="L22" s="137"/>
      <c r="M22" s="137"/>
      <c r="N22" s="137"/>
      <c r="O22" s="137"/>
      <c r="P22" s="137"/>
      <c r="Q22" s="23"/>
      <c r="R22" s="137" t="s">
        <v>25</v>
      </c>
      <c r="S22" s="137"/>
      <c r="T22" s="137"/>
      <c r="U22" s="137"/>
      <c r="V22" s="137"/>
      <c r="W22" s="137"/>
      <c r="X22" s="137"/>
      <c r="Y22" s="28"/>
      <c r="AH22" s="28"/>
    </row>
    <row r="23" spans="1:34" s="19" customFormat="1" ht="15" customHeight="1">
      <c r="A23" s="28"/>
      <c r="B23" s="48" t="str">
        <f>R14</f>
        <v>Mo</v>
      </c>
      <c r="C23" s="48" t="str">
        <f t="shared" ref="C23:H23" si="32">S14</f>
        <v>Tu</v>
      </c>
      <c r="D23" s="48" t="str">
        <f t="shared" si="32"/>
        <v>We</v>
      </c>
      <c r="E23" s="48" t="str">
        <f t="shared" si="32"/>
        <v>Th</v>
      </c>
      <c r="F23" s="48" t="str">
        <f t="shared" si="32"/>
        <v>Fr</v>
      </c>
      <c r="G23" s="48" t="str">
        <f t="shared" si="32"/>
        <v>Sa</v>
      </c>
      <c r="H23" s="48" t="str">
        <f t="shared" si="32"/>
        <v>Su</v>
      </c>
      <c r="I23" s="23"/>
      <c r="J23" s="48" t="str">
        <f>B23</f>
        <v>Mo</v>
      </c>
      <c r="K23" s="48" t="str">
        <f t="shared" ref="K23:P23" si="33">C23</f>
        <v>Tu</v>
      </c>
      <c r="L23" s="48" t="str">
        <f t="shared" si="33"/>
        <v>We</v>
      </c>
      <c r="M23" s="48" t="str">
        <f t="shared" si="33"/>
        <v>Th</v>
      </c>
      <c r="N23" s="48" t="str">
        <f t="shared" si="33"/>
        <v>Fr</v>
      </c>
      <c r="O23" s="48" t="str">
        <f t="shared" si="33"/>
        <v>Sa</v>
      </c>
      <c r="P23" s="48" t="str">
        <f t="shared" si="33"/>
        <v>Su</v>
      </c>
      <c r="Q23" s="23"/>
      <c r="R23" s="48" t="str">
        <f>J23</f>
        <v>Mo</v>
      </c>
      <c r="S23" s="48" t="str">
        <f t="shared" ref="S23:X23" si="34">K23</f>
        <v>Tu</v>
      </c>
      <c r="T23" s="48" t="str">
        <f t="shared" si="34"/>
        <v>We</v>
      </c>
      <c r="U23" s="48" t="str">
        <f t="shared" si="34"/>
        <v>Th</v>
      </c>
      <c r="V23" s="48" t="str">
        <f t="shared" si="34"/>
        <v>Fr</v>
      </c>
      <c r="W23" s="48" t="str">
        <f t="shared" si="34"/>
        <v>Sa</v>
      </c>
      <c r="X23" s="48" t="str">
        <f t="shared" si="34"/>
        <v>Su</v>
      </c>
      <c r="Y23" s="28"/>
      <c r="AH23" s="28"/>
    </row>
    <row r="24" spans="1:34" s="19" customFormat="1" ht="15" customHeight="1">
      <c r="A24" s="28"/>
      <c r="B24" s="46" t="str">
        <f>IF(Setup!$C$14="Sunday",IF(WEEKDAY(MAX(R18:X20))=7,MAX(R18:X20)+1,""),IF(WEEKDAY(MAX(R18:X20))=1,MAX(R18:X20)+1,""))</f>
        <v/>
      </c>
      <c r="C24" s="46" t="str">
        <f>IF(B24&lt;&gt;"",B24+1,IF(Setup!$C$14="Sunday",IF(WEEKDAY(MAX(R18:X20))=1,MAX(R18:X20)+1,""),IF(WEEKDAY(MAX(R18:X20))=2,MAX(R18:X20)+1,"")))</f>
        <v/>
      </c>
      <c r="D24" s="46">
        <f>IF(C24&lt;&gt;"",C24+1,IF(Setup!$C$14="Sunday",IF(WEEKDAY(MAX(R18:X20))=2,MAX(R18:X20)+1,""),IF(WEEKDAY(MAX(R18:X20))=3,MAX(R18:X20)+1,"")))</f>
        <v>44013</v>
      </c>
      <c r="E24" s="46">
        <f>IF(D24&lt;&gt;"",D24+1,IF(Setup!$C$14="Sunday",IF(WEEKDAY(MAX(R18:X20))=3,MAX(R18:X20)+1,""),IF(WEEKDAY(MAX(R18:X20))=4,MAX(R18:X20)+1,"")))</f>
        <v>44014</v>
      </c>
      <c r="F24" s="46">
        <f>IF(E24&lt;&gt;"",E24+1,IF(Setup!$C$14="Sunday",IF(WEEKDAY(MAX(R18:X20))=4,MAX(R18:X20)+1,""),IF(WEEKDAY(MAX(R18:X20))=5,MAX(R18:X20)+1,"")))</f>
        <v>44015</v>
      </c>
      <c r="G24" s="46">
        <f>IF(F24&lt;&gt;"",F24+1,IF(Setup!$C$14="Sunday",IF(WEEKDAY(MAX(R18:X20))=5,MAX(R18:X20)+1,""),IF(WEEKDAY(MAX(R18:X20))=6,MAX(R18:X20)+1,"")))</f>
        <v>44016</v>
      </c>
      <c r="H24" s="46">
        <f>IF(G24&lt;&gt;"",G24+1,IF(Setup!$C$14="Sunday",IF(WEEKDAY(MAX(R18:X20))=6,MAX(R18:X20)+1,""),IF(WEEKDAY(MAX(R18:X20))=7,MAX(R18:X20)+1,"")))</f>
        <v>44017</v>
      </c>
      <c r="I24" s="36"/>
      <c r="J24" s="46" t="str">
        <f>IF(Setup!$C$14="Sunday",IF(WEEKDAY(MAX(B27:H29))=7,MAX(B27:H29)+1,""),IF(WEEKDAY(MAX(B27:H29))=1,MAX(B27:H29)+1,""))</f>
        <v/>
      </c>
      <c r="K24" s="46" t="str">
        <f>IF(J24&lt;&gt;"",J24+1,IF(Setup!$C$14="Sunday",IF(WEEKDAY(MAX(B27:H29))=1,MAX(B27:H29)+1,""),IF(WEEKDAY(MAX(B27:H29))=2,MAX(B27:H29)+1,"")))</f>
        <v/>
      </c>
      <c r="L24" s="46" t="str">
        <f>IF(K24&lt;&gt;"",K24+1,IF(Setup!$C$14="Sunday",IF(WEEKDAY(MAX(B27:H29))=2,MAX(B27:H29)+1,""),IF(WEEKDAY(MAX(B27:H29))=3,MAX(B27:H29)+1,"")))</f>
        <v/>
      </c>
      <c r="M24" s="46" t="str">
        <f>IF(L24&lt;&gt;"",L24+1,IF(Setup!$C$14="Sunday",IF(WEEKDAY(MAX(B27:H29))=3,MAX(B27:H29)+1,""),IF(WEEKDAY(MAX(B27:H29))=4,MAX(B27:H29)+1,"")))</f>
        <v/>
      </c>
      <c r="N24" s="46" t="str">
        <f>IF(M24&lt;&gt;"",M24+1,IF(Setup!$C$14="Sunday",IF(WEEKDAY(MAX(B27:H29))=4,MAX(B27:H29)+1,""),IF(WEEKDAY(MAX(B27:H29))=5,MAX(B27:H29)+1,"")))</f>
        <v/>
      </c>
      <c r="O24" s="46">
        <f>IF(N24&lt;&gt;"",N24+1,IF(Setup!$C$14="Sunday",IF(WEEKDAY(MAX(B27:H29))=5,MAX(B27:H29)+1,""),IF(WEEKDAY(MAX(B27:H29))=6,MAX(B27:H29)+1,"")))</f>
        <v>44044</v>
      </c>
      <c r="P24" s="46">
        <f>IF(O24&lt;&gt;"",O24+1,IF(Setup!$C$14="Sunday",IF(WEEKDAY(MAX(B27:H29))=6,MAX(B27:H29)+1,""),IF(WEEKDAY(MAX(B27:H29))=7,MAX(B27:H29)+1,"")))</f>
        <v>44045</v>
      </c>
      <c r="Q24" s="36"/>
      <c r="R24" s="46" t="str">
        <f>IF(Setup!$C$14="Sunday",IF(WEEKDAY(MAX(J27:P29))=7,MAX(J27:P29)+1,""),IF(WEEKDAY(MAX(J27:P29))=1,MAX(J27:P29)+1,""))</f>
        <v/>
      </c>
      <c r="S24" s="46">
        <f>IF(R24&lt;&gt;"",R24+1,IF(Setup!$C$14="Sunday",IF(WEEKDAY(MAX(J27:P29))=1,MAX(J27:P29)+1,""),IF(WEEKDAY(MAX(J27:P29))=2,MAX(J27:P29)+1,"")))</f>
        <v>44075</v>
      </c>
      <c r="T24" s="46">
        <f>IF(S24&lt;&gt;"",S24+1,IF(Setup!$C$14="Sunday",IF(WEEKDAY(MAX(J27:P29))=2,MAX(J27:P29)+1,""),IF(WEEKDAY(MAX(J27:P29))=3,MAX(J27:P29)+1,"")))</f>
        <v>44076</v>
      </c>
      <c r="U24" s="46">
        <f>IF(T24&lt;&gt;"",T24+1,IF(Setup!$C$14="Sunday",IF(WEEKDAY(MAX(J27:P29))=3,MAX(J27:P29)+1,""),IF(WEEKDAY(MAX(J27:P29))=4,MAX(J27:P29)+1,"")))</f>
        <v>44077</v>
      </c>
      <c r="V24" s="46">
        <f>IF(U24&lt;&gt;"",U24+1,IF(Setup!$C$14="Sunday",IF(WEEKDAY(MAX(J27:P29))=4,MAX(J27:P29)+1,""),IF(WEEKDAY(MAX(J27:P29))=5,MAX(J27:P29)+1,"")))</f>
        <v>44078</v>
      </c>
      <c r="W24" s="46">
        <f>IF(V24&lt;&gt;"",V24+1,IF(Setup!$C$14="Sunday",IF(WEEKDAY(MAX(J27:P29))=5,MAX(J27:P29)+1,""),IF(WEEKDAY(MAX(J27:P29))=6,MAX(J27:P29)+1,"")))</f>
        <v>44079</v>
      </c>
      <c r="X24" s="46">
        <f>IF(W24&lt;&gt;"",W24+1,IF(Setup!$C$14="Sunday",IF(WEEKDAY(MAX(J27:P29))=6,MAX(J27:P29)+1,""),IF(WEEKDAY(MAX(J27:P29))=7,MAX(J27:P29)+1,"")))</f>
        <v>44080</v>
      </c>
      <c r="Y24" s="28"/>
      <c r="AH24" s="28"/>
    </row>
    <row r="25" spans="1:34" s="19" customFormat="1" ht="15" customHeight="1">
      <c r="A25" s="28"/>
      <c r="B25" s="46">
        <f>H24+1</f>
        <v>44018</v>
      </c>
      <c r="C25" s="46">
        <f t="shared" ref="C25:C27" si="35">B25+1</f>
        <v>44019</v>
      </c>
      <c r="D25" s="46">
        <f t="shared" ref="D25:D27" si="36">C25+1</f>
        <v>44020</v>
      </c>
      <c r="E25" s="46">
        <f t="shared" ref="E25:E27" si="37">D25+1</f>
        <v>44021</v>
      </c>
      <c r="F25" s="46">
        <f t="shared" ref="F25:F27" si="38">E25+1</f>
        <v>44022</v>
      </c>
      <c r="G25" s="46">
        <f t="shared" ref="G25:G27" si="39">F25+1</f>
        <v>44023</v>
      </c>
      <c r="H25" s="46">
        <f t="shared" ref="H25:H27" si="40">G25+1</f>
        <v>44024</v>
      </c>
      <c r="I25" s="36"/>
      <c r="J25" s="46">
        <f>P24+1</f>
        <v>44046</v>
      </c>
      <c r="K25" s="46">
        <f t="shared" ref="K25:K27" si="41">J25+1</f>
        <v>44047</v>
      </c>
      <c r="L25" s="46">
        <f t="shared" ref="L25:L27" si="42">K25+1</f>
        <v>44048</v>
      </c>
      <c r="M25" s="46">
        <f t="shared" ref="M25:M27" si="43">L25+1</f>
        <v>44049</v>
      </c>
      <c r="N25" s="46">
        <f t="shared" ref="N25:N27" si="44">M25+1</f>
        <v>44050</v>
      </c>
      <c r="O25" s="46">
        <f t="shared" ref="O25:O27" si="45">N25+1</f>
        <v>44051</v>
      </c>
      <c r="P25" s="46">
        <f t="shared" ref="P25:P27" si="46">O25+1</f>
        <v>44052</v>
      </c>
      <c r="Q25" s="36"/>
      <c r="R25" s="46">
        <f>X24+1</f>
        <v>44081</v>
      </c>
      <c r="S25" s="46">
        <f t="shared" ref="S25:S27" si="47">R25+1</f>
        <v>44082</v>
      </c>
      <c r="T25" s="46">
        <f t="shared" ref="T25:T27" si="48">S25+1</f>
        <v>44083</v>
      </c>
      <c r="U25" s="46">
        <f t="shared" ref="U25:U27" si="49">T25+1</f>
        <v>44084</v>
      </c>
      <c r="V25" s="46">
        <f t="shared" ref="V25:V27" si="50">U25+1</f>
        <v>44085</v>
      </c>
      <c r="W25" s="46">
        <f t="shared" ref="W25:W27" si="51">V25+1</f>
        <v>44086</v>
      </c>
      <c r="X25" s="46">
        <f t="shared" ref="X25:X27" si="52">W25+1</f>
        <v>44087</v>
      </c>
      <c r="Y25" s="28"/>
      <c r="AH25" s="28"/>
    </row>
    <row r="26" spans="1:34" s="19" customFormat="1" ht="15" customHeight="1">
      <c r="A26" s="28"/>
      <c r="B26" s="46">
        <f>H25+1</f>
        <v>44025</v>
      </c>
      <c r="C26" s="46">
        <f t="shared" si="35"/>
        <v>44026</v>
      </c>
      <c r="D26" s="46">
        <f t="shared" si="36"/>
        <v>44027</v>
      </c>
      <c r="E26" s="46">
        <f t="shared" si="37"/>
        <v>44028</v>
      </c>
      <c r="F26" s="46">
        <f t="shared" si="38"/>
        <v>44029</v>
      </c>
      <c r="G26" s="46">
        <f t="shared" si="39"/>
        <v>44030</v>
      </c>
      <c r="H26" s="46">
        <f t="shared" si="40"/>
        <v>44031</v>
      </c>
      <c r="I26" s="36"/>
      <c r="J26" s="46">
        <f>P25+1</f>
        <v>44053</v>
      </c>
      <c r="K26" s="46">
        <f t="shared" si="41"/>
        <v>44054</v>
      </c>
      <c r="L26" s="46">
        <f t="shared" si="42"/>
        <v>44055</v>
      </c>
      <c r="M26" s="46">
        <f t="shared" si="43"/>
        <v>44056</v>
      </c>
      <c r="N26" s="46">
        <f t="shared" si="44"/>
        <v>44057</v>
      </c>
      <c r="O26" s="46">
        <f t="shared" si="45"/>
        <v>44058</v>
      </c>
      <c r="P26" s="46">
        <f t="shared" si="46"/>
        <v>44059</v>
      </c>
      <c r="Q26" s="36"/>
      <c r="R26" s="46">
        <f>X25+1</f>
        <v>44088</v>
      </c>
      <c r="S26" s="46">
        <f t="shared" si="47"/>
        <v>44089</v>
      </c>
      <c r="T26" s="46">
        <f t="shared" si="48"/>
        <v>44090</v>
      </c>
      <c r="U26" s="46">
        <f t="shared" si="49"/>
        <v>44091</v>
      </c>
      <c r="V26" s="46">
        <f t="shared" si="50"/>
        <v>44092</v>
      </c>
      <c r="W26" s="46">
        <f t="shared" si="51"/>
        <v>44093</v>
      </c>
      <c r="X26" s="46">
        <f t="shared" si="52"/>
        <v>44094</v>
      </c>
      <c r="Y26" s="28"/>
      <c r="AH26" s="28"/>
    </row>
    <row r="27" spans="1:34" s="19" customFormat="1" ht="15" customHeight="1">
      <c r="A27" s="28"/>
      <c r="B27" s="46">
        <f>H26+1</f>
        <v>44032</v>
      </c>
      <c r="C27" s="46">
        <f t="shared" si="35"/>
        <v>44033</v>
      </c>
      <c r="D27" s="46">
        <f t="shared" si="36"/>
        <v>44034</v>
      </c>
      <c r="E27" s="46">
        <f t="shared" si="37"/>
        <v>44035</v>
      </c>
      <c r="F27" s="46">
        <f t="shared" si="38"/>
        <v>44036</v>
      </c>
      <c r="G27" s="46">
        <f t="shared" si="39"/>
        <v>44037</v>
      </c>
      <c r="H27" s="46">
        <f t="shared" si="40"/>
        <v>44038</v>
      </c>
      <c r="I27" s="36"/>
      <c r="J27" s="46">
        <f>P26+1</f>
        <v>44060</v>
      </c>
      <c r="K27" s="46">
        <f t="shared" si="41"/>
        <v>44061</v>
      </c>
      <c r="L27" s="46">
        <f t="shared" si="42"/>
        <v>44062</v>
      </c>
      <c r="M27" s="46">
        <f t="shared" si="43"/>
        <v>44063</v>
      </c>
      <c r="N27" s="46">
        <f t="shared" si="44"/>
        <v>44064</v>
      </c>
      <c r="O27" s="46">
        <f t="shared" si="45"/>
        <v>44065</v>
      </c>
      <c r="P27" s="46">
        <f t="shared" si="46"/>
        <v>44066</v>
      </c>
      <c r="Q27" s="36"/>
      <c r="R27" s="46">
        <f>X26+1</f>
        <v>44095</v>
      </c>
      <c r="S27" s="46">
        <f t="shared" si="47"/>
        <v>44096</v>
      </c>
      <c r="T27" s="46">
        <f t="shared" si="48"/>
        <v>44097</v>
      </c>
      <c r="U27" s="46">
        <f t="shared" si="49"/>
        <v>44098</v>
      </c>
      <c r="V27" s="46">
        <f t="shared" si="50"/>
        <v>44099</v>
      </c>
      <c r="W27" s="46">
        <f t="shared" si="51"/>
        <v>44100</v>
      </c>
      <c r="X27" s="46">
        <f t="shared" si="52"/>
        <v>44101</v>
      </c>
      <c r="Y27" s="28"/>
      <c r="AH27" s="28"/>
    </row>
    <row r="28" spans="1:34" s="19" customFormat="1" ht="15" customHeight="1">
      <c r="A28" s="28"/>
      <c r="B28" s="46">
        <f>IF(H27&lt;&gt;"",IF(EOMONTH(H27,0)=H27,"",H27+1),"")</f>
        <v>44039</v>
      </c>
      <c r="C28" s="46">
        <f>IF(B28&lt;&gt;"",IF(EOMONTH(B28,0)=B28,"",B28+1),"")</f>
        <v>44040</v>
      </c>
      <c r="D28" s="46">
        <f t="shared" ref="D28:H28" si="53">IF(C28&lt;&gt;"",IF(EOMONTH(C28,0)=C28,"",C28+1),"")</f>
        <v>44041</v>
      </c>
      <c r="E28" s="46">
        <f t="shared" si="53"/>
        <v>44042</v>
      </c>
      <c r="F28" s="46">
        <f t="shared" si="53"/>
        <v>44043</v>
      </c>
      <c r="G28" s="46" t="str">
        <f t="shared" si="53"/>
        <v/>
      </c>
      <c r="H28" s="46" t="str">
        <f t="shared" si="53"/>
        <v/>
      </c>
      <c r="I28" s="36"/>
      <c r="J28" s="46">
        <f>IF(P27&lt;&gt;"",IF(EOMONTH(P27,0)=P27,"",P27+1),"")</f>
        <v>44067</v>
      </c>
      <c r="K28" s="46">
        <f>IF(J28&lt;&gt;"",IF(EOMONTH(J28,0)=J28,"",J28+1),"")</f>
        <v>44068</v>
      </c>
      <c r="L28" s="46">
        <f t="shared" ref="L28:P28" si="54">IF(K28&lt;&gt;"",IF(EOMONTH(K28,0)=K28,"",K28+1),"")</f>
        <v>44069</v>
      </c>
      <c r="M28" s="46">
        <f t="shared" si="54"/>
        <v>44070</v>
      </c>
      <c r="N28" s="46">
        <f t="shared" si="54"/>
        <v>44071</v>
      </c>
      <c r="O28" s="46">
        <f t="shared" si="54"/>
        <v>44072</v>
      </c>
      <c r="P28" s="46">
        <f t="shared" si="54"/>
        <v>44073</v>
      </c>
      <c r="Q28" s="36"/>
      <c r="R28" s="46">
        <f>IF(X27&lt;&gt;"",IF(EOMONTH(X27,0)=X27,"",X27+1),"")</f>
        <v>44102</v>
      </c>
      <c r="S28" s="46">
        <f>IF(R28&lt;&gt;"",IF(EOMONTH(R28,0)=R28,"",R28+1),"")</f>
        <v>44103</v>
      </c>
      <c r="T28" s="46">
        <f t="shared" ref="T28:X28" si="55">IF(S28&lt;&gt;"",IF(EOMONTH(S28,0)=S28,"",S28+1),"")</f>
        <v>44104</v>
      </c>
      <c r="U28" s="46" t="str">
        <f t="shared" si="55"/>
        <v/>
      </c>
      <c r="V28" s="46" t="str">
        <f t="shared" si="55"/>
        <v/>
      </c>
      <c r="W28" s="46" t="str">
        <f t="shared" si="55"/>
        <v/>
      </c>
      <c r="X28" s="46" t="str">
        <f t="shared" si="55"/>
        <v/>
      </c>
      <c r="Y28" s="28"/>
      <c r="AH28" s="28"/>
    </row>
    <row r="29" spans="1:34" s="19" customFormat="1" ht="15" customHeight="1">
      <c r="A29" s="28"/>
      <c r="B29" s="46" t="str">
        <f>IF(H28&lt;&gt;"",IF(EOMONTH(H28,0)=H28,"",H28+1),"")</f>
        <v/>
      </c>
      <c r="C29" s="46" t="str">
        <f>IF(B29&lt;&gt;"",IF(EOMONTH(B29,0)=B29,"",B29+1),"")</f>
        <v/>
      </c>
      <c r="D29" s="46"/>
      <c r="E29" s="46"/>
      <c r="F29" s="46"/>
      <c r="G29" s="47"/>
      <c r="H29" s="47"/>
      <c r="I29" s="36"/>
      <c r="J29" s="46">
        <f>IF(P28&lt;&gt;"",IF(EOMONTH(P28,0)=P28,"",P28+1),"")</f>
        <v>44074</v>
      </c>
      <c r="K29" s="46" t="str">
        <f>IF(J29&lt;&gt;"",IF(EOMONTH(J29,0)=J29,"",J29+1),"")</f>
        <v/>
      </c>
      <c r="L29" s="46"/>
      <c r="M29" s="46"/>
      <c r="N29" s="46"/>
      <c r="O29" s="47"/>
      <c r="P29" s="47"/>
      <c r="Q29" s="37"/>
      <c r="R29" s="46" t="str">
        <f>IF(X28&lt;&gt;"",IF(EOMONTH(X28,0)=X28,"",X28+1),"")</f>
        <v/>
      </c>
      <c r="S29" s="46" t="str">
        <f>IF(R29&lt;&gt;"",IF(EOMONTH(R29,0)=R29,"",R29+1),"")</f>
        <v/>
      </c>
      <c r="T29" s="46"/>
      <c r="U29" s="46"/>
      <c r="V29" s="46"/>
      <c r="W29" s="47"/>
      <c r="X29" s="47"/>
      <c r="Y29" s="28"/>
      <c r="AH29" s="28"/>
    </row>
    <row r="30" spans="1:34" s="19" customFormat="1" ht="15" customHeight="1">
      <c r="A30" s="2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29"/>
      <c r="Z30" s="25"/>
      <c r="AA30" s="25"/>
      <c r="AB30" s="25"/>
      <c r="AC30" s="25"/>
      <c r="AD30" s="25"/>
      <c r="AE30" s="25"/>
      <c r="AF30" s="25"/>
      <c r="AH30" s="28"/>
    </row>
    <row r="31" spans="1:34" s="19" customFormat="1" ht="15" customHeight="1">
      <c r="A31" s="28"/>
      <c r="B31" s="137" t="s">
        <v>26</v>
      </c>
      <c r="C31" s="137"/>
      <c r="D31" s="137"/>
      <c r="E31" s="137"/>
      <c r="F31" s="137"/>
      <c r="G31" s="137"/>
      <c r="H31" s="137"/>
      <c r="I31" s="23"/>
      <c r="J31" s="137" t="s">
        <v>27</v>
      </c>
      <c r="K31" s="137"/>
      <c r="L31" s="137"/>
      <c r="M31" s="137"/>
      <c r="N31" s="137"/>
      <c r="O31" s="137"/>
      <c r="P31" s="137"/>
      <c r="Q31" s="23"/>
      <c r="R31" s="137" t="s">
        <v>28</v>
      </c>
      <c r="S31" s="137"/>
      <c r="T31" s="137"/>
      <c r="U31" s="137"/>
      <c r="V31" s="137"/>
      <c r="W31" s="137"/>
      <c r="X31" s="137"/>
      <c r="Y31" s="29"/>
      <c r="Z31" s="25"/>
      <c r="AA31" s="25"/>
      <c r="AB31" s="25"/>
      <c r="AC31" s="25"/>
      <c r="AD31" s="25"/>
      <c r="AE31" s="25"/>
      <c r="AF31" s="25"/>
      <c r="AH31" s="28"/>
    </row>
    <row r="32" spans="1:34" s="19" customFormat="1" ht="15" customHeight="1">
      <c r="A32" s="28"/>
      <c r="B32" s="48" t="str">
        <f>R23</f>
        <v>Mo</v>
      </c>
      <c r="C32" s="48" t="str">
        <f t="shared" ref="C32:H32" si="56">S23</f>
        <v>Tu</v>
      </c>
      <c r="D32" s="48" t="str">
        <f t="shared" si="56"/>
        <v>We</v>
      </c>
      <c r="E32" s="48" t="str">
        <f t="shared" si="56"/>
        <v>Th</v>
      </c>
      <c r="F32" s="48" t="str">
        <f t="shared" si="56"/>
        <v>Fr</v>
      </c>
      <c r="G32" s="48" t="str">
        <f t="shared" si="56"/>
        <v>Sa</v>
      </c>
      <c r="H32" s="48" t="str">
        <f t="shared" si="56"/>
        <v>Su</v>
      </c>
      <c r="I32" s="23"/>
      <c r="J32" s="48" t="str">
        <f>B32</f>
        <v>Mo</v>
      </c>
      <c r="K32" s="48" t="str">
        <f t="shared" ref="K32:P32" si="57">C32</f>
        <v>Tu</v>
      </c>
      <c r="L32" s="48" t="str">
        <f t="shared" si="57"/>
        <v>We</v>
      </c>
      <c r="M32" s="48" t="str">
        <f t="shared" si="57"/>
        <v>Th</v>
      </c>
      <c r="N32" s="48" t="str">
        <f t="shared" si="57"/>
        <v>Fr</v>
      </c>
      <c r="O32" s="48" t="str">
        <f t="shared" si="57"/>
        <v>Sa</v>
      </c>
      <c r="P32" s="48" t="str">
        <f t="shared" si="57"/>
        <v>Su</v>
      </c>
      <c r="Q32" s="23"/>
      <c r="R32" s="48" t="str">
        <f>J32</f>
        <v>Mo</v>
      </c>
      <c r="S32" s="48" t="str">
        <f t="shared" ref="S32:X32" si="58">K32</f>
        <v>Tu</v>
      </c>
      <c r="T32" s="48" t="str">
        <f t="shared" si="58"/>
        <v>We</v>
      </c>
      <c r="U32" s="48" t="str">
        <f t="shared" si="58"/>
        <v>Th</v>
      </c>
      <c r="V32" s="48" t="str">
        <f t="shared" si="58"/>
        <v>Fr</v>
      </c>
      <c r="W32" s="48" t="str">
        <f t="shared" si="58"/>
        <v>Sa</v>
      </c>
      <c r="X32" s="48" t="str">
        <f t="shared" si="58"/>
        <v>Su</v>
      </c>
      <c r="Y32" s="29"/>
      <c r="Z32" s="25"/>
      <c r="AA32" s="25"/>
      <c r="AB32" s="25"/>
      <c r="AC32" s="25"/>
      <c r="AD32" s="25"/>
      <c r="AE32" s="25"/>
      <c r="AF32" s="25"/>
      <c r="AH32" s="28"/>
    </row>
    <row r="33" spans="1:34" s="19" customFormat="1" ht="15" customHeight="1">
      <c r="A33" s="28"/>
      <c r="B33" s="46" t="str">
        <f>IF(Setup!$C$14="Sunday",IF(WEEKDAY(MAX(R27:X29))=7,MAX(R27:X29)+1,""),IF(WEEKDAY(MAX(R27:X29))=1,MAX(R27:X29)+1,""))</f>
        <v/>
      </c>
      <c r="C33" s="46" t="str">
        <f>IF(B33&lt;&gt;"",B33+1,IF(Setup!$C$14="Sunday",IF(WEEKDAY(MAX(R27:X29))=1,MAX(R27:X29)+1,""),IF(WEEKDAY(MAX(R27:X29))=2,MAX(R27:X29)+1,"")))</f>
        <v/>
      </c>
      <c r="D33" s="46" t="str">
        <f>IF(C33&lt;&gt;"",C33+1,IF(Setup!$C$14="Sunday",IF(WEEKDAY(MAX(R27:X29))=2,MAX(R27:X29)+1,""),IF(WEEKDAY(MAX(R27:X29))=3,MAX(R27:X29)+1,"")))</f>
        <v/>
      </c>
      <c r="E33" s="46">
        <f>IF(D33&lt;&gt;"",D33+1,IF(Setup!$C$14="Sunday",IF(WEEKDAY(MAX(R27:X29))=3,MAX(R27:X29)+1,""),IF(WEEKDAY(MAX(R27:X29))=4,MAX(R27:X29)+1,"")))</f>
        <v>44105</v>
      </c>
      <c r="F33" s="46">
        <f>IF(E33&lt;&gt;"",E33+1,IF(Setup!$C$14="Sunday",IF(WEEKDAY(MAX(R27:X29))=4,MAX(R27:X29)+1,""),IF(WEEKDAY(MAX(R27:X29))=5,MAX(R27:X29)+1,"")))</f>
        <v>44106</v>
      </c>
      <c r="G33" s="46">
        <f>IF(F33&lt;&gt;"",F33+1,IF(Setup!$C$14="Sunday",IF(WEEKDAY(MAX(R27:X29))=5,MAX(R27:X29)+1,""),IF(WEEKDAY(MAX(R27:X29))=6,MAX(R27:X29)+1,"")))</f>
        <v>44107</v>
      </c>
      <c r="H33" s="46">
        <f>IF(G33&lt;&gt;"",G33+1,IF(Setup!$C$14="Sunday",IF(WEEKDAY(MAX(R27:X29))=6,MAX(R27:X29)+1,""),IF(WEEKDAY(MAX(R27:X29))=7,MAX(R27:X29)+1,"")))</f>
        <v>44108</v>
      </c>
      <c r="I33" s="36"/>
      <c r="J33" s="46" t="str">
        <f>IF(Setup!$C$14="Sunday",IF(WEEKDAY(MAX(B36:H38))=7,MAX(B36:H38)+1,""),IF(WEEKDAY(MAX(B36:H38))=1,MAX(B36:H38)+1,""))</f>
        <v/>
      </c>
      <c r="K33" s="46" t="str">
        <f>IF(J33&lt;&gt;"",J33+1,IF(Setup!$C$14="Sunday",IF(WEEKDAY(MAX(B36:H38))=1,MAX(B36:H38)+1,""),IF(WEEKDAY(MAX(B36:H38))=2,MAX(B36:H38)+1,"")))</f>
        <v/>
      </c>
      <c r="L33" s="46" t="str">
        <f>IF(K33&lt;&gt;"",K33+1,IF(Setup!$C$14="Sunday",IF(WEEKDAY(MAX(B36:H38))=2,MAX(B36:H38)+1,""),IF(WEEKDAY(MAX(B36:H38))=3,MAX(B36:H38)+1,"")))</f>
        <v/>
      </c>
      <c r="M33" s="46" t="str">
        <f>IF(L33&lt;&gt;"",L33+1,IF(Setup!$C$14="Sunday",IF(WEEKDAY(MAX(B36:H38))=3,MAX(B36:H38)+1,""),IF(WEEKDAY(MAX(B36:H38))=4,MAX(B36:H38)+1,"")))</f>
        <v/>
      </c>
      <c r="N33" s="46" t="str">
        <f>IF(M33&lt;&gt;"",M33+1,IF(Setup!$C$14="Sunday",IF(WEEKDAY(MAX(B36:H38))=4,MAX(B36:H38)+1,""),IF(WEEKDAY(MAX(B36:H38))=5,MAX(B36:H38)+1,"")))</f>
        <v/>
      </c>
      <c r="O33" s="46" t="str">
        <f>IF(N33&lt;&gt;"",N33+1,IF(Setup!$C$14="Sunday",IF(WEEKDAY(MAX(B36:H38))=5,MAX(B36:H38)+1,""),IF(WEEKDAY(MAX(B36:H38))=6,MAX(B36:H38)+1,"")))</f>
        <v/>
      </c>
      <c r="P33" s="46">
        <f>IF(O33&lt;&gt;"",O33+1,IF(Setup!$C$14="Sunday",IF(WEEKDAY(MAX(B36:H38))=6,MAX(B36:H38)+1,""),IF(WEEKDAY(MAX(B36:H38))=7,MAX(B36:H38)+1,"")))</f>
        <v>44136</v>
      </c>
      <c r="Q33" s="36"/>
      <c r="R33" s="46" t="str">
        <f>IF(Setup!$C$14="Sunday",IF(WEEKDAY(MAX(J36:P38))=7,MAX(J36:P38)+1,""),IF(WEEKDAY(MAX(J36:P38))=1,MAX(J36:P38)+1,""))</f>
        <v/>
      </c>
      <c r="S33" s="46">
        <f>IF(R33&lt;&gt;"",R33+1,IF(Setup!$C$14="Sunday",IF(WEEKDAY(MAX(J36:P38))=1,MAX(J36:P38)+1,""),IF(WEEKDAY(MAX(J36:P38))=2,MAX(J36:P38)+1,"")))</f>
        <v>44166</v>
      </c>
      <c r="T33" s="46">
        <f>IF(S33&lt;&gt;"",S33+1,IF(Setup!$C$14="Sunday",IF(WEEKDAY(MAX(J36:P38))=2,MAX(J36:P38)+1,""),IF(WEEKDAY(MAX(J36:P38))=3,MAX(J36:P38)+1,"")))</f>
        <v>44167</v>
      </c>
      <c r="U33" s="46">
        <f>IF(T33&lt;&gt;"",T33+1,IF(Setup!$C$14="Sunday",IF(WEEKDAY(MAX(J36:P38))=3,MAX(J36:P38)+1,""),IF(WEEKDAY(MAX(J36:P38))=4,MAX(J36:P38)+1,"")))</f>
        <v>44168</v>
      </c>
      <c r="V33" s="46">
        <f>IF(U33&lt;&gt;"",U33+1,IF(Setup!$C$14="Sunday",IF(WEEKDAY(MAX(J36:P38))=4,MAX(J36:P38)+1,""),IF(WEEKDAY(MAX(J36:P38))=5,MAX(J36:P38)+1,"")))</f>
        <v>44169</v>
      </c>
      <c r="W33" s="46">
        <f>IF(V33&lt;&gt;"",V33+1,IF(Setup!$C$14="Sunday",IF(WEEKDAY(MAX(J36:P38))=5,MAX(J36:P38)+1,""),IF(WEEKDAY(MAX(J36:P38))=6,MAX(J36:P38)+1,"")))</f>
        <v>44170</v>
      </c>
      <c r="X33" s="46">
        <f>IF(W33&lt;&gt;"",W33+1,IF(Setup!$C$14="Sunday",IF(WEEKDAY(MAX(J36:P38))=6,MAX(J36:P38)+1,""),IF(WEEKDAY(MAX(J36:P38))=7,MAX(J36:P38)+1,"")))</f>
        <v>44171</v>
      </c>
      <c r="Y33" s="29"/>
      <c r="Z33" s="25"/>
      <c r="AA33" s="25"/>
      <c r="AB33" s="25"/>
      <c r="AC33" s="25"/>
      <c r="AD33" s="25"/>
      <c r="AE33" s="25"/>
      <c r="AF33" s="25"/>
      <c r="AH33" s="28"/>
    </row>
    <row r="34" spans="1:34" s="19" customFormat="1" ht="15" customHeight="1">
      <c r="A34" s="28"/>
      <c r="B34" s="46">
        <f>H33+1</f>
        <v>44109</v>
      </c>
      <c r="C34" s="46">
        <f t="shared" ref="C34:C36" si="59">B34+1</f>
        <v>44110</v>
      </c>
      <c r="D34" s="46">
        <f t="shared" ref="D34:D36" si="60">C34+1</f>
        <v>44111</v>
      </c>
      <c r="E34" s="46">
        <f t="shared" ref="E34:E36" si="61">D34+1</f>
        <v>44112</v>
      </c>
      <c r="F34" s="46">
        <f t="shared" ref="F34:F36" si="62">E34+1</f>
        <v>44113</v>
      </c>
      <c r="G34" s="46">
        <f t="shared" ref="G34:G36" si="63">F34+1</f>
        <v>44114</v>
      </c>
      <c r="H34" s="46">
        <f t="shared" ref="H34:H36" si="64">G34+1</f>
        <v>44115</v>
      </c>
      <c r="I34" s="36"/>
      <c r="J34" s="46">
        <f>P33+1</f>
        <v>44137</v>
      </c>
      <c r="K34" s="46">
        <f t="shared" ref="K34:K36" si="65">J34+1</f>
        <v>44138</v>
      </c>
      <c r="L34" s="46">
        <f t="shared" ref="L34:L36" si="66">K34+1</f>
        <v>44139</v>
      </c>
      <c r="M34" s="46">
        <f t="shared" ref="M34:M36" si="67">L34+1</f>
        <v>44140</v>
      </c>
      <c r="N34" s="46">
        <f t="shared" ref="N34:N36" si="68">M34+1</f>
        <v>44141</v>
      </c>
      <c r="O34" s="46">
        <f t="shared" ref="O34:O36" si="69">N34+1</f>
        <v>44142</v>
      </c>
      <c r="P34" s="46">
        <f t="shared" ref="P34:P36" si="70">O34+1</f>
        <v>44143</v>
      </c>
      <c r="Q34" s="36"/>
      <c r="R34" s="46">
        <f>X33+1</f>
        <v>44172</v>
      </c>
      <c r="S34" s="46">
        <f t="shared" ref="S34:S36" si="71">R34+1</f>
        <v>44173</v>
      </c>
      <c r="T34" s="46">
        <f t="shared" ref="T34:T36" si="72">S34+1</f>
        <v>44174</v>
      </c>
      <c r="U34" s="46">
        <f t="shared" ref="U34:U36" si="73">T34+1</f>
        <v>44175</v>
      </c>
      <c r="V34" s="46">
        <f t="shared" ref="V34:V36" si="74">U34+1</f>
        <v>44176</v>
      </c>
      <c r="W34" s="46">
        <f t="shared" ref="W34:W36" si="75">V34+1</f>
        <v>44177</v>
      </c>
      <c r="X34" s="46">
        <f t="shared" ref="X34:X36" si="76">W34+1</f>
        <v>44178</v>
      </c>
      <c r="Y34" s="29"/>
      <c r="Z34" s="25"/>
      <c r="AA34" s="25"/>
      <c r="AB34" s="25"/>
      <c r="AC34" s="25"/>
      <c r="AD34" s="25"/>
      <c r="AE34" s="25"/>
      <c r="AF34" s="25"/>
      <c r="AH34" s="28"/>
    </row>
    <row r="35" spans="1:34" s="19" customFormat="1" ht="15" customHeight="1">
      <c r="A35" s="28"/>
      <c r="B35" s="46">
        <f>H34+1</f>
        <v>44116</v>
      </c>
      <c r="C35" s="46">
        <f t="shared" si="59"/>
        <v>44117</v>
      </c>
      <c r="D35" s="46">
        <f t="shared" si="60"/>
        <v>44118</v>
      </c>
      <c r="E35" s="46">
        <f t="shared" si="61"/>
        <v>44119</v>
      </c>
      <c r="F35" s="46">
        <f t="shared" si="62"/>
        <v>44120</v>
      </c>
      <c r="G35" s="46">
        <f t="shared" si="63"/>
        <v>44121</v>
      </c>
      <c r="H35" s="46">
        <f t="shared" si="64"/>
        <v>44122</v>
      </c>
      <c r="I35" s="36"/>
      <c r="J35" s="46">
        <f>P34+1</f>
        <v>44144</v>
      </c>
      <c r="K35" s="46">
        <f t="shared" si="65"/>
        <v>44145</v>
      </c>
      <c r="L35" s="46">
        <f t="shared" si="66"/>
        <v>44146</v>
      </c>
      <c r="M35" s="46">
        <f t="shared" si="67"/>
        <v>44147</v>
      </c>
      <c r="N35" s="46">
        <f t="shared" si="68"/>
        <v>44148</v>
      </c>
      <c r="O35" s="46">
        <f t="shared" si="69"/>
        <v>44149</v>
      </c>
      <c r="P35" s="46">
        <f t="shared" si="70"/>
        <v>44150</v>
      </c>
      <c r="Q35" s="36"/>
      <c r="R35" s="46">
        <f>X34+1</f>
        <v>44179</v>
      </c>
      <c r="S35" s="46">
        <f t="shared" si="71"/>
        <v>44180</v>
      </c>
      <c r="T35" s="46">
        <f t="shared" si="72"/>
        <v>44181</v>
      </c>
      <c r="U35" s="46">
        <f t="shared" si="73"/>
        <v>44182</v>
      </c>
      <c r="V35" s="46">
        <f t="shared" si="74"/>
        <v>44183</v>
      </c>
      <c r="W35" s="46">
        <f t="shared" si="75"/>
        <v>44184</v>
      </c>
      <c r="X35" s="46">
        <f t="shared" si="76"/>
        <v>44185</v>
      </c>
      <c r="Y35" s="29"/>
      <c r="Z35" s="25"/>
      <c r="AA35" s="25"/>
      <c r="AB35" s="25"/>
      <c r="AC35" s="25"/>
      <c r="AD35" s="25"/>
      <c r="AE35" s="25"/>
      <c r="AF35" s="25"/>
      <c r="AH35" s="28"/>
    </row>
    <row r="36" spans="1:34" s="19" customFormat="1" ht="15" customHeight="1">
      <c r="A36" s="28"/>
      <c r="B36" s="46">
        <f>H35+1</f>
        <v>44123</v>
      </c>
      <c r="C36" s="46">
        <f t="shared" si="59"/>
        <v>44124</v>
      </c>
      <c r="D36" s="46">
        <f t="shared" si="60"/>
        <v>44125</v>
      </c>
      <c r="E36" s="46">
        <f t="shared" si="61"/>
        <v>44126</v>
      </c>
      <c r="F36" s="46">
        <f t="shared" si="62"/>
        <v>44127</v>
      </c>
      <c r="G36" s="46">
        <f t="shared" si="63"/>
        <v>44128</v>
      </c>
      <c r="H36" s="46">
        <f t="shared" si="64"/>
        <v>44129</v>
      </c>
      <c r="I36" s="36"/>
      <c r="J36" s="46">
        <f>P35+1</f>
        <v>44151</v>
      </c>
      <c r="K36" s="46">
        <f t="shared" si="65"/>
        <v>44152</v>
      </c>
      <c r="L36" s="46">
        <f t="shared" si="66"/>
        <v>44153</v>
      </c>
      <c r="M36" s="46">
        <f t="shared" si="67"/>
        <v>44154</v>
      </c>
      <c r="N36" s="46">
        <f t="shared" si="68"/>
        <v>44155</v>
      </c>
      <c r="O36" s="46">
        <f t="shared" si="69"/>
        <v>44156</v>
      </c>
      <c r="P36" s="46">
        <f t="shared" si="70"/>
        <v>44157</v>
      </c>
      <c r="Q36" s="36"/>
      <c r="R36" s="46">
        <f>X35+1</f>
        <v>44186</v>
      </c>
      <c r="S36" s="46">
        <f t="shared" si="71"/>
        <v>44187</v>
      </c>
      <c r="T36" s="46">
        <f t="shared" si="72"/>
        <v>44188</v>
      </c>
      <c r="U36" s="46">
        <f t="shared" si="73"/>
        <v>44189</v>
      </c>
      <c r="V36" s="46">
        <f t="shared" si="74"/>
        <v>44190</v>
      </c>
      <c r="W36" s="46">
        <f t="shared" si="75"/>
        <v>44191</v>
      </c>
      <c r="X36" s="46">
        <f t="shared" si="76"/>
        <v>44192</v>
      </c>
      <c r="Y36" s="29"/>
      <c r="Z36" s="25"/>
      <c r="AA36" s="25"/>
      <c r="AB36" s="25"/>
      <c r="AC36" s="25"/>
      <c r="AD36" s="25"/>
      <c r="AE36" s="25"/>
      <c r="AF36" s="25"/>
      <c r="AH36" s="28"/>
    </row>
    <row r="37" spans="1:34" s="19" customFormat="1" ht="15" customHeight="1">
      <c r="A37" s="28"/>
      <c r="B37" s="46">
        <f>IF(H36&lt;&gt;"",IF(EOMONTH(H36,0)=H36,"",H36+1),"")</f>
        <v>44130</v>
      </c>
      <c r="C37" s="46">
        <f>IF(B37&lt;&gt;"",IF(EOMONTH(B37,0)=B37,"",B37+1),"")</f>
        <v>44131</v>
      </c>
      <c r="D37" s="46">
        <f t="shared" ref="D37:H37" si="77">IF(C37&lt;&gt;"",IF(EOMONTH(C37,0)=C37,"",C37+1),"")</f>
        <v>44132</v>
      </c>
      <c r="E37" s="46">
        <f t="shared" si="77"/>
        <v>44133</v>
      </c>
      <c r="F37" s="46">
        <f t="shared" si="77"/>
        <v>44134</v>
      </c>
      <c r="G37" s="46">
        <f t="shared" si="77"/>
        <v>44135</v>
      </c>
      <c r="H37" s="46" t="str">
        <f t="shared" si="77"/>
        <v/>
      </c>
      <c r="I37" s="36"/>
      <c r="J37" s="46">
        <f>IF(P36&lt;&gt;"",IF(EOMONTH(P36,0)=P36,"",P36+1),"")</f>
        <v>44158</v>
      </c>
      <c r="K37" s="46">
        <f>IF(J37&lt;&gt;"",IF(EOMONTH(J37,0)=J37,"",J37+1),"")</f>
        <v>44159</v>
      </c>
      <c r="L37" s="46">
        <f t="shared" ref="L37:P37" si="78">IF(K37&lt;&gt;"",IF(EOMONTH(K37,0)=K37,"",K37+1),"")</f>
        <v>44160</v>
      </c>
      <c r="M37" s="46">
        <f t="shared" si="78"/>
        <v>44161</v>
      </c>
      <c r="N37" s="46">
        <f t="shared" si="78"/>
        <v>44162</v>
      </c>
      <c r="O37" s="46">
        <f t="shared" si="78"/>
        <v>44163</v>
      </c>
      <c r="P37" s="46">
        <f t="shared" si="78"/>
        <v>44164</v>
      </c>
      <c r="Q37" s="36"/>
      <c r="R37" s="46">
        <f>IF(X36&lt;&gt;"",IF(EOMONTH(X36,0)=X36,"",X36+1),"")</f>
        <v>44193</v>
      </c>
      <c r="S37" s="46">
        <f>IF(R37&lt;&gt;"",IF(EOMONTH(R37,0)=R37,"",R37+1),"")</f>
        <v>44194</v>
      </c>
      <c r="T37" s="46">
        <f t="shared" ref="T37:X37" si="79">IF(S37&lt;&gt;"",IF(EOMONTH(S37,0)=S37,"",S37+1),"")</f>
        <v>44195</v>
      </c>
      <c r="U37" s="46">
        <f t="shared" si="79"/>
        <v>44196</v>
      </c>
      <c r="V37" s="46" t="str">
        <f t="shared" si="79"/>
        <v/>
      </c>
      <c r="W37" s="46" t="str">
        <f t="shared" si="79"/>
        <v/>
      </c>
      <c r="X37" s="46" t="str">
        <f t="shared" si="79"/>
        <v/>
      </c>
      <c r="Y37" s="29"/>
      <c r="Z37" s="25"/>
      <c r="AA37" s="25"/>
      <c r="AB37" s="25"/>
      <c r="AC37" s="25"/>
      <c r="AD37" s="25"/>
      <c r="AE37" s="25"/>
      <c r="AF37" s="25"/>
      <c r="AH37" s="28"/>
    </row>
    <row r="38" spans="1:34" s="19" customFormat="1" ht="15" customHeight="1">
      <c r="A38" s="28"/>
      <c r="B38" s="46" t="str">
        <f>IF(H37&lt;&gt;"",IF(EOMONTH(H37,0)=H37,"",H37+1),"")</f>
        <v/>
      </c>
      <c r="C38" s="46" t="str">
        <f>IF(B38&lt;&gt;"",IF(EOMONTH(B38,0)=B38,"",B38+1),"")</f>
        <v/>
      </c>
      <c r="D38" s="46"/>
      <c r="E38" s="46"/>
      <c r="F38" s="46"/>
      <c r="G38" s="47"/>
      <c r="H38" s="47"/>
      <c r="I38" s="36"/>
      <c r="J38" s="46">
        <f>IF(P37&lt;&gt;"",IF(EOMONTH(P37,0)=P37,"",P37+1),"")</f>
        <v>44165</v>
      </c>
      <c r="K38" s="46" t="str">
        <f>IF(J38&lt;&gt;"",IF(EOMONTH(J38,0)=J38,"",J38+1),"")</f>
        <v/>
      </c>
      <c r="L38" s="46"/>
      <c r="M38" s="46"/>
      <c r="N38" s="46"/>
      <c r="O38" s="47"/>
      <c r="P38" s="47"/>
      <c r="Q38" s="37"/>
      <c r="R38" s="46" t="str">
        <f>IF(X37&lt;&gt;"",IF(EOMONTH(X37,0)=X37,"",X37+1),"")</f>
        <v/>
      </c>
      <c r="S38" s="46" t="str">
        <f>IF(R38&lt;&gt;"",IF(EOMONTH(R38,0)=R38,"",R38+1),"")</f>
        <v/>
      </c>
      <c r="T38" s="46"/>
      <c r="U38" s="46"/>
      <c r="V38" s="46"/>
      <c r="W38" s="47"/>
      <c r="X38" s="47"/>
      <c r="Y38" s="29"/>
      <c r="Z38" s="25"/>
      <c r="AA38" s="25"/>
      <c r="AB38" s="25"/>
      <c r="AC38" s="25"/>
      <c r="AD38" s="25"/>
      <c r="AE38" s="25"/>
      <c r="AF38" s="25"/>
      <c r="AH38" s="28"/>
    </row>
    <row r="39" spans="1:34" s="19" customFormat="1" ht="17.25" customHeight="1">
      <c r="A39" s="2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9"/>
      <c r="Z39" s="25"/>
      <c r="AA39" s="25"/>
      <c r="AB39" s="25"/>
      <c r="AC39" s="25"/>
      <c r="AD39" s="25"/>
      <c r="AE39" s="25"/>
      <c r="AF39" s="25"/>
      <c r="AH39" s="28"/>
    </row>
    <row r="40" spans="1:34" s="24" customFormat="1" ht="17.25" customHeight="1">
      <c r="B40" s="40"/>
      <c r="C40" s="41" t="str">
        <f>Cate1</f>
        <v>Anniversary</v>
      </c>
      <c r="D40" s="41"/>
      <c r="E40" s="41"/>
      <c r="F40" s="42"/>
      <c r="G40" s="41" t="str">
        <f>Cate2</f>
        <v>Holiday</v>
      </c>
      <c r="H40" s="41"/>
      <c r="I40" s="41"/>
      <c r="J40" s="43"/>
      <c r="K40" s="41" t="str">
        <f>Cate3</f>
        <v>Vacation</v>
      </c>
      <c r="L40" s="41"/>
      <c r="M40" s="41"/>
      <c r="N40" s="44"/>
      <c r="O40" s="41" t="str">
        <f>Cate4</f>
        <v>Birthday</v>
      </c>
      <c r="P40" s="41"/>
      <c r="Q40" s="41"/>
      <c r="R40" s="45"/>
      <c r="S40" s="41" t="str">
        <f>Cate5</f>
        <v>Business</v>
      </c>
      <c r="T40" s="41"/>
      <c r="U40" s="41"/>
      <c r="V40" s="68"/>
      <c r="W40" s="41" t="str">
        <f>Cate6</f>
        <v>Other</v>
      </c>
      <c r="X40" s="41"/>
      <c r="Y40" s="27"/>
      <c r="Z40" s="27"/>
      <c r="AA40" s="27"/>
      <c r="AB40" s="27"/>
      <c r="AC40" s="27"/>
      <c r="AD40" s="27"/>
      <c r="AE40" s="27"/>
      <c r="AF40" s="27"/>
    </row>
    <row r="41" spans="1:34" s="19" customFormat="1" ht="17.25" customHeight="1">
      <c r="A41" s="28"/>
      <c r="D41" s="23"/>
      <c r="E41" s="23"/>
      <c r="F41" s="23"/>
      <c r="G41" s="23"/>
      <c r="H41" s="23"/>
      <c r="I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9"/>
      <c r="Z41" s="25"/>
      <c r="AA41" s="25"/>
      <c r="AB41" s="25"/>
      <c r="AC41" s="25"/>
      <c r="AD41" s="25"/>
      <c r="AE41" s="25"/>
      <c r="AF41" s="25"/>
      <c r="AH41" s="28"/>
    </row>
    <row r="42" spans="1:34" s="19" customFormat="1" ht="17.25" customHeight="1">
      <c r="A42" s="28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9"/>
      <c r="Z42" s="25"/>
      <c r="AA42" s="25"/>
      <c r="AB42" s="25"/>
      <c r="AC42" s="25"/>
      <c r="AD42" s="25"/>
      <c r="AE42" s="25"/>
      <c r="AF42" s="25"/>
      <c r="AH42" s="28"/>
    </row>
    <row r="43" spans="1:34" s="19" customFormat="1" ht="17.25" customHeight="1">
      <c r="A43" s="28"/>
      <c r="B43" s="24"/>
      <c r="Y43" s="29"/>
      <c r="Z43" s="25"/>
      <c r="AA43" s="25"/>
      <c r="AB43" s="25"/>
      <c r="AC43" s="25"/>
      <c r="AD43" s="25"/>
      <c r="AE43" s="25"/>
      <c r="AF43" s="25"/>
      <c r="AH43" s="28"/>
    </row>
    <row r="44" spans="1:34" s="19" customFormat="1" ht="17.25" hidden="1" customHeight="1">
      <c r="A44" s="28"/>
      <c r="Y44" s="29"/>
      <c r="Z44" s="25"/>
      <c r="AA44" s="25"/>
      <c r="AB44" s="25"/>
      <c r="AC44" s="25"/>
      <c r="AD44" s="25"/>
      <c r="AE44" s="25"/>
      <c r="AF44" s="25"/>
      <c r="AH44" s="28"/>
    </row>
    <row r="45" spans="1:34" s="19" customFormat="1" ht="17.25" hidden="1" customHeight="1">
      <c r="A45" s="28"/>
      <c r="Y45" s="29"/>
      <c r="Z45" s="25"/>
      <c r="AA45" s="25"/>
      <c r="AB45" s="25"/>
      <c r="AC45" s="25"/>
      <c r="AD45" s="25"/>
      <c r="AE45" s="25"/>
      <c r="AF45" s="25"/>
      <c r="AH45" s="28"/>
    </row>
    <row r="46" spans="1:34" s="19" customFormat="1" ht="17.25" hidden="1" customHeight="1">
      <c r="A46" s="28"/>
      <c r="Y46" s="29"/>
      <c r="Z46" s="25"/>
      <c r="AA46" s="25"/>
      <c r="AB46" s="25"/>
      <c r="AC46" s="25"/>
      <c r="AD46" s="25"/>
      <c r="AE46" s="25"/>
      <c r="AF46" s="25"/>
      <c r="AH46" s="28"/>
    </row>
    <row r="47" spans="1:34" s="19" customFormat="1" ht="17.25" hidden="1" customHeight="1">
      <c r="A47" s="28"/>
      <c r="Y47" s="29"/>
      <c r="Z47" s="25"/>
      <c r="AA47" s="25"/>
      <c r="AB47" s="25"/>
      <c r="AC47" s="25"/>
      <c r="AD47" s="25"/>
      <c r="AE47" s="25"/>
      <c r="AF47" s="25"/>
      <c r="AH47" s="28"/>
    </row>
    <row r="48" spans="1:34" s="19" customFormat="1" ht="17.25" hidden="1" customHeight="1">
      <c r="A48" s="28"/>
      <c r="Y48" s="29"/>
      <c r="Z48" s="25"/>
      <c r="AA48" s="25"/>
      <c r="AB48" s="25"/>
      <c r="AC48" s="25"/>
      <c r="AD48" s="25"/>
      <c r="AE48" s="25"/>
      <c r="AF48" s="25"/>
      <c r="AH48" s="28"/>
    </row>
    <row r="49" spans="1:34" s="19" customFormat="1" ht="17.25" hidden="1" customHeight="1">
      <c r="A49" s="28"/>
      <c r="Y49" s="29"/>
      <c r="Z49" s="25"/>
      <c r="AA49" s="25"/>
      <c r="AB49" s="25"/>
      <c r="AC49" s="25"/>
      <c r="AD49" s="25"/>
      <c r="AE49" s="25"/>
      <c r="AF49" s="25"/>
      <c r="AH49" s="28"/>
    </row>
    <row r="50" spans="1:34" s="19" customFormat="1" ht="8.25" hidden="1" customHeight="1">
      <c r="A50" s="2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9"/>
      <c r="Z50" s="25"/>
      <c r="AA50" s="25"/>
      <c r="AB50" s="25"/>
      <c r="AC50" s="25"/>
      <c r="AD50" s="25"/>
      <c r="AE50" s="25"/>
      <c r="AF50" s="25"/>
      <c r="AH50" s="28"/>
    </row>
    <row r="51" spans="1:34" s="19" customFormat="1" ht="17.25" hidden="1" customHeight="1">
      <c r="A51" s="28"/>
      <c r="Y51" s="31"/>
      <c r="Z51" s="31"/>
      <c r="AA51" s="31"/>
      <c r="AB51" s="31"/>
      <c r="AC51" s="31"/>
      <c r="AD51" s="31"/>
      <c r="AE51" s="31"/>
      <c r="AF51" s="31"/>
      <c r="AH51" s="28"/>
    </row>
    <row r="52" spans="1:34" s="19" customFormat="1" ht="17.25" hidden="1" customHeight="1">
      <c r="A52" s="28"/>
      <c r="Y52" s="28"/>
      <c r="AH52" s="28"/>
    </row>
    <row r="53" spans="1:34" s="19" customFormat="1" ht="17.25" hidden="1" customHeight="1">
      <c r="A53" s="28"/>
      <c r="Y53" s="28"/>
      <c r="AH53" s="28"/>
    </row>
    <row r="54" spans="1:34" s="19" customFormat="1" ht="17.25" hidden="1" customHeight="1">
      <c r="A54" s="28"/>
      <c r="Y54" s="28"/>
      <c r="AH54" s="28"/>
    </row>
    <row r="55" spans="1:34" s="19" customFormat="1" ht="17.25" hidden="1" customHeight="1">
      <c r="A55" s="28"/>
      <c r="Y55" s="28"/>
      <c r="AH55" s="28"/>
    </row>
    <row r="56" spans="1:34" s="19" customFormat="1" ht="17.25" hidden="1" customHeight="1">
      <c r="A56" s="28"/>
      <c r="Y56" s="28"/>
      <c r="AH56" s="28"/>
    </row>
    <row r="57" spans="1:34" s="19" customFormat="1" ht="17.25" hidden="1" customHeight="1">
      <c r="A57" s="28"/>
      <c r="Y57" s="28"/>
      <c r="AH57" s="28"/>
    </row>
    <row r="58" spans="1:34" s="19" customFormat="1" ht="17.25" hidden="1" customHeight="1">
      <c r="A58" s="28"/>
      <c r="Y58" s="28"/>
      <c r="AH58" s="28"/>
    </row>
    <row r="59" spans="1:34" s="19" customFormat="1" ht="17.25" hidden="1" customHeight="1">
      <c r="A59" s="28"/>
      <c r="Y59" s="28"/>
      <c r="AH59" s="28"/>
    </row>
    <row r="60" spans="1:34" s="19" customFormat="1" ht="17.25" hidden="1" customHeight="1">
      <c r="A60" s="28"/>
      <c r="Y60" s="28"/>
      <c r="AH60" s="28"/>
    </row>
    <row r="61" spans="1:34" ht="17.25" hidden="1" customHeight="1"/>
    <row r="62" spans="1:34" ht="17.25" hidden="1" customHeight="1"/>
    <row r="63" spans="1:34" ht="17.25" hidden="1" customHeight="1"/>
    <row r="64" spans="1:3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idden="1"/>
    <row r="271" hidden="1"/>
    <row r="272" hidden="1"/>
    <row r="273" hidden="1"/>
    <row r="274" hidden="1"/>
    <row r="275" hidden="1"/>
    <row r="276" hidden="1"/>
  </sheetData>
  <sheetProtection formatCells="0" formatColumns="0" formatRows="0" insertColumns="0" insertRows="0" deleteColumns="0" deleteRows="0" sort="0" autoFilter="0" pivotTables="0"/>
  <mergeCells count="13">
    <mergeCell ref="B31:H31"/>
    <mergeCell ref="J31:P31"/>
    <mergeCell ref="R31:X31"/>
    <mergeCell ref="B2:X2"/>
    <mergeCell ref="B13:H13"/>
    <mergeCell ref="J13:P13"/>
    <mergeCell ref="R13:X13"/>
    <mergeCell ref="B22:H22"/>
    <mergeCell ref="J22:P22"/>
    <mergeCell ref="R22:X22"/>
    <mergeCell ref="B4:H4"/>
    <mergeCell ref="J4:P4"/>
    <mergeCell ref="R4:X4"/>
  </mergeCells>
  <conditionalFormatting sqref="B6:X38">
    <cfRule type="expression" dxfId="13" priority="1">
      <formula>AND(SunMon="Yes",WEEKDAY(B6)=1)</formula>
    </cfRule>
    <cfRule type="expression" dxfId="12" priority="2">
      <formula>AND(SatMon="Yes",WEEKDAY(B6)=7)</formula>
    </cfRule>
  </conditionalFormatting>
  <printOptions horizontalCentered="1"/>
  <pageMargins left="0.34" right="0.26" top="0.64" bottom="0.36" header="0.28000000000000003" footer="0.24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0BC2861F-A90B-4634-99DE-140BE64D26D1}">
            <xm:f>INDEX(Daily!$C$5:$C$370,MATCH(B6,Daily!$B$5:$B$370,0),0)=Cate6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70" id="{5B9520C0-6BF4-4F62-AE19-C046A52E66E7}">
            <xm:f>INDEX(Daily!$C$5:$C$370,MATCH(B6,Daily!$B$5:$B$370,0),0)=Cate5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71" id="{AAE1CDAE-63EB-4295-AF8D-4DE472EE09F7}">
            <xm:f>INDEX(Daily!$C$5:$C$370,MATCH(B6,Daily!$B$5:$B$370,0),0)=Cate4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72" id="{3D42E319-C648-4965-973C-949CDABE22F7}">
            <xm:f>INDEX(Daily!$C$5:$C$370,MATCH(B6,Daily!$B$5:$B$370,0),0)=Cate3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3" id="{B1941084-8740-4FA7-BBFF-1985A3EA46C7}">
            <xm:f>INDEX(Daily!$C$5:$C$370,MATCH(B6,Daily!$B$5:$B$370,0),0)=Cate2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74" id="{9E0E594E-F477-4B18-99AE-182E2EECA7C8}">
            <xm:f>INDEX(Daily!$C$5:$C$370,MATCH(B6,Daily!$B$5:$B$370,0),0)=Cate1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B6:X37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6"/>
  <sheetViews>
    <sheetView showGridLines="0" topLeftCell="A25" workbookViewId="0">
      <selection activeCell="B42" sqref="B42"/>
    </sheetView>
  </sheetViews>
  <sheetFormatPr defaultColWidth="0" defaultRowHeight="13.15" customHeight="1" zeroHeight="1"/>
  <cols>
    <col min="1" max="1" width="2.7109375" style="28" customWidth="1"/>
    <col min="2" max="24" width="3.7109375" style="19" customWidth="1"/>
    <col min="25" max="25" width="3.28515625" style="28" customWidth="1"/>
    <col min="26" max="33" width="5.7109375" style="19" hidden="1" customWidth="1"/>
    <col min="34" max="34" width="5.7109375" style="28" hidden="1" customWidth="1"/>
    <col min="35" max="16384" width="9.140625" style="28" hidden="1"/>
  </cols>
  <sheetData>
    <row r="1" spans="1:34" ht="1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8"/>
    </row>
    <row r="2" spans="1:34" ht="43.9" customHeight="1">
      <c r="B2" s="142">
        <f>Setup!C4</f>
        <v>2020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20"/>
      <c r="Z2" s="20"/>
      <c r="AA2" s="20"/>
      <c r="AB2" s="20"/>
      <c r="AC2" s="20"/>
      <c r="AD2" s="20"/>
      <c r="AE2" s="20"/>
      <c r="AF2" s="20"/>
      <c r="AG2" s="28"/>
    </row>
    <row r="3" spans="1:3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9"/>
      <c r="Z3" s="22"/>
      <c r="AA3" s="22"/>
      <c r="AB3" s="22"/>
      <c r="AC3" s="22"/>
      <c r="AD3" s="22"/>
      <c r="AE3" s="22"/>
      <c r="AF3" s="22"/>
    </row>
    <row r="4" spans="1:34" ht="15" customHeight="1">
      <c r="B4" s="141" t="s">
        <v>17</v>
      </c>
      <c r="C4" s="141"/>
      <c r="D4" s="141"/>
      <c r="E4" s="141"/>
      <c r="F4" s="141"/>
      <c r="G4" s="141"/>
      <c r="H4" s="141"/>
      <c r="I4" s="23"/>
      <c r="J4" s="141" t="s">
        <v>18</v>
      </c>
      <c r="K4" s="141"/>
      <c r="L4" s="141"/>
      <c r="M4" s="141"/>
      <c r="N4" s="141"/>
      <c r="O4" s="141"/>
      <c r="P4" s="141"/>
      <c r="Q4" s="23"/>
      <c r="R4" s="141" t="s">
        <v>19</v>
      </c>
      <c r="S4" s="141"/>
      <c r="T4" s="141"/>
      <c r="U4" s="141"/>
      <c r="V4" s="141"/>
      <c r="W4" s="141"/>
      <c r="X4" s="141"/>
      <c r="Y4" s="29"/>
    </row>
    <row r="5" spans="1:34" ht="15" customHeight="1">
      <c r="B5" s="49" t="str">
        <f>IF(Setup!C14="Sunday","Su","Mo")</f>
        <v>Mo</v>
      </c>
      <c r="C5" s="49" t="str">
        <f>IF(B5="Su","Mo","Tu")</f>
        <v>Tu</v>
      </c>
      <c r="D5" s="49" t="str">
        <f>IF(C5="Mo","Tu","We")</f>
        <v>We</v>
      </c>
      <c r="E5" s="49" t="str">
        <f>IF(D5="Tu","We","Th")</f>
        <v>Th</v>
      </c>
      <c r="F5" s="49" t="str">
        <f>IF(E5="We","Th","Fr")</f>
        <v>Fr</v>
      </c>
      <c r="G5" s="49" t="str">
        <f>IF(F5="Th","Fr","Sa")</f>
        <v>Sa</v>
      </c>
      <c r="H5" s="49" t="str">
        <f>IF(G5="Fr","Sa","Su")</f>
        <v>Su</v>
      </c>
      <c r="I5" s="23"/>
      <c r="J5" s="49" t="str">
        <f>B5</f>
        <v>Mo</v>
      </c>
      <c r="K5" s="49" t="str">
        <f t="shared" ref="K5:P5" si="0">C5</f>
        <v>Tu</v>
      </c>
      <c r="L5" s="49" t="str">
        <f t="shared" si="0"/>
        <v>We</v>
      </c>
      <c r="M5" s="49" t="str">
        <f t="shared" si="0"/>
        <v>Th</v>
      </c>
      <c r="N5" s="49" t="str">
        <f t="shared" si="0"/>
        <v>Fr</v>
      </c>
      <c r="O5" s="49" t="str">
        <f t="shared" si="0"/>
        <v>Sa</v>
      </c>
      <c r="P5" s="49" t="str">
        <f t="shared" si="0"/>
        <v>Su</v>
      </c>
      <c r="Q5" s="23"/>
      <c r="R5" s="49" t="str">
        <f>J5</f>
        <v>Mo</v>
      </c>
      <c r="S5" s="49" t="str">
        <f t="shared" ref="S5:X5" si="1">K5</f>
        <v>Tu</v>
      </c>
      <c r="T5" s="49" t="str">
        <f t="shared" si="1"/>
        <v>We</v>
      </c>
      <c r="U5" s="49" t="str">
        <f t="shared" si="1"/>
        <v>Th</v>
      </c>
      <c r="V5" s="49" t="str">
        <f t="shared" si="1"/>
        <v>Fr</v>
      </c>
      <c r="W5" s="49" t="str">
        <f t="shared" si="1"/>
        <v>Sa</v>
      </c>
      <c r="X5" s="49" t="str">
        <f t="shared" si="1"/>
        <v>Su</v>
      </c>
      <c r="Y5" s="29"/>
    </row>
    <row r="6" spans="1:34" ht="15" customHeight="1">
      <c r="B6" s="50" t="str">
        <f>IF(Setup!$C$14="Sunday",IF(WEEKDAY(DATE(Setup!$C$4,1,1))=1,DATE(Setup!$C$4,1,1),""),IF(WEEKDAY(DATE(Setup!$C$4,1,1))=2,DATE(Setup!$C$4,1,1),""))</f>
        <v/>
      </c>
      <c r="C6" s="50" t="str">
        <f>IF(B6&lt;&gt;"",B6+1,IF(Setup!$C$14="Sunday",IF(WEEKDAY(DATE(Setup!$C$4,1,1))=2,DATE(Setup!$C$4,1,1),""),IF(WEEKDAY(DATE(Setup!$C$4,1,1))=3,DATE(Setup!$C$4,1,1),"")))</f>
        <v/>
      </c>
      <c r="D6" s="50">
        <f>IF(C6&lt;&gt;"",C6+1,IF(Setup!$C$14="Sunday",IF(WEEKDAY(DATE(Setup!$C$4,1,1))=3,DATE(Setup!$C$4,1,1),""),IF(WEEKDAY(DATE(Setup!$C$4,1,1))=4,DATE(Setup!$C$4,1,1),"")))</f>
        <v>43831</v>
      </c>
      <c r="E6" s="50">
        <f>IF(D6&lt;&gt;"",D6+1,IF(Setup!$C$14="Sunday",IF(WEEKDAY(DATE(Setup!$C$4,1,1))=4,DATE(Setup!$C$4,1,1),""),IF(WEEKDAY(DATE(Setup!$C$4,1,1))=5,DATE(Setup!$C$4,1,1),"")))</f>
        <v>43832</v>
      </c>
      <c r="F6" s="50">
        <f>IF(E6&lt;&gt;"",E6+1,IF(Setup!$C$14="Sunday",IF(WEEKDAY(DATE(Setup!$C$4,1,1))=5,DATE(Setup!$C$4,1,1),""),IF(WEEKDAY(DATE(Setup!$C$4,1,1))=6,DATE(Setup!$C$4,1,1),"")))</f>
        <v>43833</v>
      </c>
      <c r="G6" s="50">
        <f>IF(F6&lt;&gt;"",F6+1,IF(Setup!$C$14="Sunday",IF(WEEKDAY(DATE(Setup!$C$4,1,1))=6,DATE(Setup!$C$4,1,1),""),IF(WEEKDAY(DATE(Setup!$C$4,1,1))=7,DATE(Setup!$C$4,1,1),"")))</f>
        <v>43834</v>
      </c>
      <c r="H6" s="50">
        <f>IF(G6&lt;&gt;"",G6+1,IF(Setup!$C$14="Sunday",IF(WEEKDAY(DATE(Setup!$C$4,1,1))=7,DATE(Setup!$C$4,1,1),""),IF(WEEKDAY(DATE(Setup!$C$4,1,1))=1,DATE(Setup!$C$4,1,1),"")))</f>
        <v>43835</v>
      </c>
      <c r="I6" s="36"/>
      <c r="J6" s="50" t="str">
        <f>IF(Setup!$C$14="Sunday",IF(WEEKDAY(MAX(B9:H11))=7,MAX(B9:H11)+1,""),IF(WEEKDAY(MAX(B9:H11))=1,MAX(B9:H11)+1,""))</f>
        <v/>
      </c>
      <c r="K6" s="50" t="str">
        <f>IF(J6&lt;&gt;"",J6+1,IF(Setup!$C$14="Sunday",IF(WEEKDAY(MAX(B9:H11))=1,MAX(B9:H11)+1,""),IF(WEEKDAY(MAX(B9:H11))=2,MAX(B9:H11)+1,"")))</f>
        <v/>
      </c>
      <c r="L6" s="50" t="str">
        <f>IF(K6&lt;&gt;"",K6+1,IF(Setup!$C$14="Sunday",IF(WEEKDAY(MAX(B9:H11))=2,MAX(B9:H11)+1,""),IF(WEEKDAY(MAX(B9:H11))=3,MAX(B9:H11)+1,"")))</f>
        <v/>
      </c>
      <c r="M6" s="50" t="str">
        <f>IF(L6&lt;&gt;"",L6+1,IF(Setup!$C$14="Sunday",IF(WEEKDAY(MAX(B9:H11))=3,MAX(B9:H11)+1,""),IF(WEEKDAY(MAX(B9:H11))=4,MAX(B9:H11)+1,"")))</f>
        <v/>
      </c>
      <c r="N6" s="50" t="str">
        <f>IF(M6&lt;&gt;"",M6+1,IF(Setup!$C$14="Sunday",IF(WEEKDAY(MAX(B9:H11))=4,MAX(B9:H11)+1,""),IF(WEEKDAY(MAX(B9:H11))=5,MAX(B9:H11)+1,"")))</f>
        <v/>
      </c>
      <c r="O6" s="50">
        <f>IF(N6&lt;&gt;"",N6+1,IF(Setup!$C$14="Sunday",IF(WEEKDAY(MAX(B9:H11))=5,MAX(B9:H11)+1,""),IF(WEEKDAY(MAX(B9:H11))=6,MAX(B9:H11)+1,"")))</f>
        <v>43862</v>
      </c>
      <c r="P6" s="50">
        <f>IF(O6&lt;&gt;"",O6+1,IF(Setup!$C$14="Sunday",IF(WEEKDAY(MAX(B9:H11))=6,MAX(B9:H11)+1,""),IF(WEEKDAY(MAX(B9:H11))=7,MAX(B9:H11)+1,"")))</f>
        <v>43863</v>
      </c>
      <c r="Q6" s="36"/>
      <c r="R6" s="50" t="str">
        <f>IF(Setup!$C$14="Sunday",IF(WEEKDAY(MAX(J9:P11))=7,MAX(J9:P11)+1,""),IF(WEEKDAY(MAX(J9:P11))=1,MAX(J9:P11)+1,""))</f>
        <v/>
      </c>
      <c r="S6" s="50" t="str">
        <f>IF(R6&lt;&gt;"",R6+1,IF(Setup!$C$14="Sunday",IF(WEEKDAY(MAX(J9:P11))=1,MAX(J9:P11)+1,""),IF(WEEKDAY(MAX(J9:P11))=2,MAX(J9:P11)+1,"")))</f>
        <v/>
      </c>
      <c r="T6" s="50" t="str">
        <f>IF(S6&lt;&gt;"",S6+1,IF(Setup!$C$14="Sunday",IF(WEEKDAY(MAX(J9:P11))=2,MAX(J9:P11)+1,""),IF(WEEKDAY(MAX(J9:P11))=3,MAX(J9:P11)+1,"")))</f>
        <v/>
      </c>
      <c r="U6" s="50" t="str">
        <f>IF(T6&lt;&gt;"",T6+1,IF(Setup!$C$14="Sunday",IF(WEEKDAY(MAX(J9:P11))=3,MAX(J9:P11)+1,""),IF(WEEKDAY(MAX(J9:P11))=4,MAX(J9:P11)+1,"")))</f>
        <v/>
      </c>
      <c r="V6" s="50" t="str">
        <f>IF(U6&lt;&gt;"",U6+1,IF(Setup!$C$14="Sunday",IF(WEEKDAY(MAX(J9:P11))=4,MAX(J9:P11)+1,""),IF(WEEKDAY(MAX(J9:P11))=5,MAX(J9:P11)+1,"")))</f>
        <v/>
      </c>
      <c r="W6" s="50" t="str">
        <f>IF(V6&lt;&gt;"",V6+1,IF(Setup!$C$14="Sunday",IF(WEEKDAY(MAX(J9:P11))=5,MAX(J9:P11)+1,""),IF(WEEKDAY(MAX(J9:P11))=6,MAX(J9:P11)+1,"")))</f>
        <v/>
      </c>
      <c r="X6" s="50">
        <f>IF(W6&lt;&gt;"",W6+1,IF(Setup!$C$14="Sunday",IF(WEEKDAY(MAX(J9:P11))=6,MAX(J9:P11)+1,""),IF(WEEKDAY(MAX(J9:P11))=7,MAX(J9:P11)+1,"")))</f>
        <v>43891</v>
      </c>
      <c r="Y6" s="29"/>
      <c r="AA6" s="24"/>
    </row>
    <row r="7" spans="1:34" ht="15" customHeight="1">
      <c r="B7" s="50">
        <f>H6+1</f>
        <v>43836</v>
      </c>
      <c r="C7" s="50">
        <f t="shared" ref="C7:H9" si="2">B7+1</f>
        <v>43837</v>
      </c>
      <c r="D7" s="50">
        <f t="shared" si="2"/>
        <v>43838</v>
      </c>
      <c r="E7" s="50">
        <f t="shared" si="2"/>
        <v>43839</v>
      </c>
      <c r="F7" s="50">
        <f t="shared" si="2"/>
        <v>43840</v>
      </c>
      <c r="G7" s="50">
        <f t="shared" si="2"/>
        <v>43841</v>
      </c>
      <c r="H7" s="50">
        <f t="shared" si="2"/>
        <v>43842</v>
      </c>
      <c r="I7" s="36"/>
      <c r="J7" s="50">
        <f>P6+1</f>
        <v>43864</v>
      </c>
      <c r="K7" s="50">
        <f t="shared" ref="K7:P9" si="3">J7+1</f>
        <v>43865</v>
      </c>
      <c r="L7" s="50">
        <f t="shared" si="3"/>
        <v>43866</v>
      </c>
      <c r="M7" s="50">
        <f t="shared" si="3"/>
        <v>43867</v>
      </c>
      <c r="N7" s="50">
        <f t="shared" si="3"/>
        <v>43868</v>
      </c>
      <c r="O7" s="50">
        <f t="shared" si="3"/>
        <v>43869</v>
      </c>
      <c r="P7" s="50">
        <f t="shared" si="3"/>
        <v>43870</v>
      </c>
      <c r="Q7" s="36"/>
      <c r="R7" s="50">
        <f>X6+1</f>
        <v>43892</v>
      </c>
      <c r="S7" s="50">
        <f t="shared" ref="S7:X9" si="4">R7+1</f>
        <v>43893</v>
      </c>
      <c r="T7" s="50">
        <f t="shared" si="4"/>
        <v>43894</v>
      </c>
      <c r="U7" s="50">
        <f t="shared" si="4"/>
        <v>43895</v>
      </c>
      <c r="V7" s="50">
        <f t="shared" si="4"/>
        <v>43896</v>
      </c>
      <c r="W7" s="50">
        <f t="shared" si="4"/>
        <v>43897</v>
      </c>
      <c r="X7" s="50">
        <f t="shared" si="4"/>
        <v>43898</v>
      </c>
      <c r="Y7" s="29"/>
      <c r="AA7" s="24"/>
    </row>
    <row r="8" spans="1:34" ht="15" customHeight="1">
      <c r="B8" s="50">
        <f>H7+1</f>
        <v>43843</v>
      </c>
      <c r="C8" s="50">
        <f t="shared" si="2"/>
        <v>43844</v>
      </c>
      <c r="D8" s="50">
        <f t="shared" si="2"/>
        <v>43845</v>
      </c>
      <c r="E8" s="50">
        <f t="shared" si="2"/>
        <v>43846</v>
      </c>
      <c r="F8" s="50">
        <f t="shared" si="2"/>
        <v>43847</v>
      </c>
      <c r="G8" s="50">
        <f t="shared" si="2"/>
        <v>43848</v>
      </c>
      <c r="H8" s="50">
        <f t="shared" si="2"/>
        <v>43849</v>
      </c>
      <c r="I8" s="36"/>
      <c r="J8" s="50">
        <f>P7+1</f>
        <v>43871</v>
      </c>
      <c r="K8" s="50">
        <f t="shared" si="3"/>
        <v>43872</v>
      </c>
      <c r="L8" s="50">
        <f t="shared" si="3"/>
        <v>43873</v>
      </c>
      <c r="M8" s="50">
        <f t="shared" si="3"/>
        <v>43874</v>
      </c>
      <c r="N8" s="50">
        <f t="shared" si="3"/>
        <v>43875</v>
      </c>
      <c r="O8" s="50">
        <f t="shared" si="3"/>
        <v>43876</v>
      </c>
      <c r="P8" s="50">
        <f t="shared" si="3"/>
        <v>43877</v>
      </c>
      <c r="Q8" s="36"/>
      <c r="R8" s="50">
        <f>X7+1</f>
        <v>43899</v>
      </c>
      <c r="S8" s="50">
        <f t="shared" si="4"/>
        <v>43900</v>
      </c>
      <c r="T8" s="50">
        <f t="shared" si="4"/>
        <v>43901</v>
      </c>
      <c r="U8" s="50">
        <f t="shared" si="4"/>
        <v>43902</v>
      </c>
      <c r="V8" s="50">
        <f t="shared" si="4"/>
        <v>43903</v>
      </c>
      <c r="W8" s="50">
        <f t="shared" si="4"/>
        <v>43904</v>
      </c>
      <c r="X8" s="50">
        <f t="shared" si="4"/>
        <v>43905</v>
      </c>
      <c r="Y8" s="29"/>
      <c r="AA8" s="24"/>
    </row>
    <row r="9" spans="1:34" ht="15" customHeight="1">
      <c r="B9" s="50">
        <f>H8+1</f>
        <v>43850</v>
      </c>
      <c r="C9" s="50">
        <f t="shared" si="2"/>
        <v>43851</v>
      </c>
      <c r="D9" s="50">
        <f t="shared" si="2"/>
        <v>43852</v>
      </c>
      <c r="E9" s="50">
        <f t="shared" si="2"/>
        <v>43853</v>
      </c>
      <c r="F9" s="50">
        <f t="shared" si="2"/>
        <v>43854</v>
      </c>
      <c r="G9" s="50">
        <f t="shared" si="2"/>
        <v>43855</v>
      </c>
      <c r="H9" s="50">
        <f t="shared" si="2"/>
        <v>43856</v>
      </c>
      <c r="I9" s="36"/>
      <c r="J9" s="50">
        <f>P8+1</f>
        <v>43878</v>
      </c>
      <c r="K9" s="50">
        <f t="shared" si="3"/>
        <v>43879</v>
      </c>
      <c r="L9" s="50">
        <f t="shared" si="3"/>
        <v>43880</v>
      </c>
      <c r="M9" s="50">
        <f t="shared" si="3"/>
        <v>43881</v>
      </c>
      <c r="N9" s="50">
        <f t="shared" si="3"/>
        <v>43882</v>
      </c>
      <c r="O9" s="50">
        <f t="shared" si="3"/>
        <v>43883</v>
      </c>
      <c r="P9" s="50">
        <f t="shared" si="3"/>
        <v>43884</v>
      </c>
      <c r="Q9" s="36"/>
      <c r="R9" s="50">
        <f>X8+1</f>
        <v>43906</v>
      </c>
      <c r="S9" s="50">
        <f t="shared" si="4"/>
        <v>43907</v>
      </c>
      <c r="T9" s="50">
        <f t="shared" si="4"/>
        <v>43908</v>
      </c>
      <c r="U9" s="50">
        <f t="shared" si="4"/>
        <v>43909</v>
      </c>
      <c r="V9" s="50">
        <f t="shared" si="4"/>
        <v>43910</v>
      </c>
      <c r="W9" s="50">
        <f t="shared" si="4"/>
        <v>43911</v>
      </c>
      <c r="X9" s="50">
        <f t="shared" si="4"/>
        <v>43912</v>
      </c>
      <c r="Y9" s="29"/>
    </row>
    <row r="10" spans="1:34" s="19" customFormat="1" ht="15" customHeight="1">
      <c r="A10" s="28"/>
      <c r="B10" s="50">
        <f>IF(H9&lt;&gt;"",IF(EOMONTH(H9,0)=H9,"",H9+1),"")</f>
        <v>43857</v>
      </c>
      <c r="C10" s="50">
        <f>IF(B10&lt;&gt;"",IF(EOMONTH(B10,0)=B10,"",B10+1),"")</f>
        <v>43858</v>
      </c>
      <c r="D10" s="50">
        <f t="shared" ref="D10:H10" si="5">IF(C10&lt;&gt;"",IF(EOMONTH(C10,0)=C10,"",C10+1),"")</f>
        <v>43859</v>
      </c>
      <c r="E10" s="50">
        <f t="shared" si="5"/>
        <v>43860</v>
      </c>
      <c r="F10" s="50">
        <f t="shared" si="5"/>
        <v>43861</v>
      </c>
      <c r="G10" s="50" t="str">
        <f t="shared" si="5"/>
        <v/>
      </c>
      <c r="H10" s="50" t="str">
        <f t="shared" si="5"/>
        <v/>
      </c>
      <c r="I10" s="36"/>
      <c r="J10" s="50">
        <f>IF(P9&lt;&gt;"",IF(EOMONTH(P9,0)=P9,"",P9+1),"")</f>
        <v>43885</v>
      </c>
      <c r="K10" s="50">
        <f>IF(J10&lt;&gt;"",IF(EOMONTH(J10,0)=J10,"",J10+1),"")</f>
        <v>43886</v>
      </c>
      <c r="L10" s="50">
        <f t="shared" ref="L10:P10" si="6">IF(K10&lt;&gt;"",IF(EOMONTH(K10,0)=K10,"",K10+1),"")</f>
        <v>43887</v>
      </c>
      <c r="M10" s="50">
        <f t="shared" si="6"/>
        <v>43888</v>
      </c>
      <c r="N10" s="50">
        <f t="shared" si="6"/>
        <v>43889</v>
      </c>
      <c r="O10" s="50">
        <f t="shared" si="6"/>
        <v>43890</v>
      </c>
      <c r="P10" s="50" t="str">
        <f t="shared" si="6"/>
        <v/>
      </c>
      <c r="Q10" s="36"/>
      <c r="R10" s="50">
        <f>IF(X9&lt;&gt;"",IF(EOMONTH(X9,0)=X9,"",X9+1),"")</f>
        <v>43913</v>
      </c>
      <c r="S10" s="50">
        <f>IF(R10&lt;&gt;"",IF(EOMONTH(R10,0)=R10,"",R10+1),"")</f>
        <v>43914</v>
      </c>
      <c r="T10" s="50">
        <f t="shared" ref="T10:X10" si="7">IF(S10&lt;&gt;"",IF(EOMONTH(S10,0)=S10,"",S10+1),"")</f>
        <v>43915</v>
      </c>
      <c r="U10" s="50">
        <f t="shared" si="7"/>
        <v>43916</v>
      </c>
      <c r="V10" s="50">
        <f t="shared" si="7"/>
        <v>43917</v>
      </c>
      <c r="W10" s="50">
        <f t="shared" si="7"/>
        <v>43918</v>
      </c>
      <c r="X10" s="50">
        <f t="shared" si="7"/>
        <v>43919</v>
      </c>
      <c r="Y10" s="29"/>
      <c r="AH10" s="28"/>
    </row>
    <row r="11" spans="1:34" s="19" customFormat="1" ht="15" customHeight="1">
      <c r="A11" s="28"/>
      <c r="B11" s="50" t="str">
        <f>IF(H10&lt;&gt;"",IF(EOMONTH(H10,0)=H10,"",H10+1),"")</f>
        <v/>
      </c>
      <c r="C11" s="50" t="str">
        <f>IF(B11&lt;&gt;"",IF(EOMONTH(B11,0)=B11,"",B11+1),"")</f>
        <v/>
      </c>
      <c r="D11" s="50"/>
      <c r="E11" s="50"/>
      <c r="F11" s="50"/>
      <c r="G11" s="51"/>
      <c r="H11" s="51"/>
      <c r="I11" s="36"/>
      <c r="J11" s="50" t="str">
        <f>IF(P10&lt;&gt;"",IF(EOMONTH(P10,0)=P10,"",P10+1),"")</f>
        <v/>
      </c>
      <c r="K11" s="50" t="str">
        <f>IF(J11&lt;&gt;"",IF(EOMONTH(J11,0)=J11,"",J11+1),"")</f>
        <v/>
      </c>
      <c r="L11" s="50"/>
      <c r="M11" s="50"/>
      <c r="N11" s="50"/>
      <c r="O11" s="51"/>
      <c r="P11" s="51"/>
      <c r="Q11" s="37"/>
      <c r="R11" s="50">
        <f>IF(X10&lt;&gt;"",IF(EOMONTH(X10,0)=X10,"",X10+1),"")</f>
        <v>43920</v>
      </c>
      <c r="S11" s="50">
        <f>IF(R11&lt;&gt;"",IF(EOMONTH(R11,0)=R11,"",R11+1),"")</f>
        <v>43921</v>
      </c>
      <c r="T11" s="50"/>
      <c r="U11" s="50"/>
      <c r="V11" s="50"/>
      <c r="W11" s="51"/>
      <c r="X11" s="51"/>
      <c r="Y11" s="30"/>
      <c r="AH11" s="28"/>
    </row>
    <row r="12" spans="1:34" s="19" customFormat="1" ht="15" customHeight="1">
      <c r="A12" s="2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29"/>
      <c r="Z12" s="25"/>
      <c r="AA12" s="25"/>
      <c r="AB12" s="25"/>
      <c r="AC12" s="25"/>
      <c r="AD12" s="25"/>
      <c r="AE12" s="25"/>
      <c r="AF12" s="25"/>
      <c r="AH12" s="28"/>
    </row>
    <row r="13" spans="1:34" s="19" customFormat="1" ht="15" customHeight="1">
      <c r="A13" s="28"/>
      <c r="B13" s="141" t="s">
        <v>20</v>
      </c>
      <c r="C13" s="141"/>
      <c r="D13" s="141"/>
      <c r="E13" s="141"/>
      <c r="F13" s="141"/>
      <c r="G13" s="141"/>
      <c r="H13" s="141"/>
      <c r="I13" s="23"/>
      <c r="J13" s="141" t="s">
        <v>21</v>
      </c>
      <c r="K13" s="141"/>
      <c r="L13" s="141"/>
      <c r="M13" s="141"/>
      <c r="N13" s="141"/>
      <c r="O13" s="141"/>
      <c r="P13" s="141"/>
      <c r="Q13" s="23"/>
      <c r="R13" s="141" t="s">
        <v>22</v>
      </c>
      <c r="S13" s="141"/>
      <c r="T13" s="141"/>
      <c r="U13" s="141"/>
      <c r="V13" s="141"/>
      <c r="W13" s="141"/>
      <c r="X13" s="141"/>
      <c r="Y13" s="28"/>
      <c r="AH13" s="28"/>
    </row>
    <row r="14" spans="1:34" s="19" customFormat="1" ht="15" customHeight="1">
      <c r="A14" s="28"/>
      <c r="B14" s="49" t="str">
        <f>R5</f>
        <v>Mo</v>
      </c>
      <c r="C14" s="49" t="str">
        <f t="shared" ref="C14:H14" si="8">S5</f>
        <v>Tu</v>
      </c>
      <c r="D14" s="49" t="str">
        <f t="shared" si="8"/>
        <v>We</v>
      </c>
      <c r="E14" s="49" t="str">
        <f t="shared" si="8"/>
        <v>Th</v>
      </c>
      <c r="F14" s="49" t="str">
        <f t="shared" si="8"/>
        <v>Fr</v>
      </c>
      <c r="G14" s="49" t="str">
        <f t="shared" si="8"/>
        <v>Sa</v>
      </c>
      <c r="H14" s="49" t="str">
        <f t="shared" si="8"/>
        <v>Su</v>
      </c>
      <c r="I14" s="23"/>
      <c r="J14" s="49" t="str">
        <f>B14</f>
        <v>Mo</v>
      </c>
      <c r="K14" s="49" t="str">
        <f t="shared" ref="K14:P14" si="9">C14</f>
        <v>Tu</v>
      </c>
      <c r="L14" s="49" t="str">
        <f t="shared" si="9"/>
        <v>We</v>
      </c>
      <c r="M14" s="49" t="str">
        <f t="shared" si="9"/>
        <v>Th</v>
      </c>
      <c r="N14" s="49" t="str">
        <f t="shared" si="9"/>
        <v>Fr</v>
      </c>
      <c r="O14" s="49" t="str">
        <f t="shared" si="9"/>
        <v>Sa</v>
      </c>
      <c r="P14" s="49" t="str">
        <f t="shared" si="9"/>
        <v>Su</v>
      </c>
      <c r="Q14" s="23"/>
      <c r="R14" s="49" t="str">
        <f>J14</f>
        <v>Mo</v>
      </c>
      <c r="S14" s="49" t="str">
        <f t="shared" ref="S14:X14" si="10">K14</f>
        <v>Tu</v>
      </c>
      <c r="T14" s="49" t="str">
        <f t="shared" si="10"/>
        <v>We</v>
      </c>
      <c r="U14" s="49" t="str">
        <f t="shared" si="10"/>
        <v>Th</v>
      </c>
      <c r="V14" s="49" t="str">
        <f t="shared" si="10"/>
        <v>Fr</v>
      </c>
      <c r="W14" s="49" t="str">
        <f t="shared" si="10"/>
        <v>Sa</v>
      </c>
      <c r="X14" s="49" t="str">
        <f t="shared" si="10"/>
        <v>Su</v>
      </c>
      <c r="Y14" s="28"/>
      <c r="AH14" s="28"/>
    </row>
    <row r="15" spans="1:34" s="19" customFormat="1" ht="15" customHeight="1">
      <c r="A15" s="28"/>
      <c r="B15" s="50" t="str">
        <f>IF(Setup!$C$14="Sunday",IF(WEEKDAY(MAX(R9:X11))=7,MAX(R9:X11)+1,""),IF(WEEKDAY(MAX(R9:X11))=1,MAX(R9:X11)+1,""))</f>
        <v/>
      </c>
      <c r="C15" s="50" t="str">
        <f>IF(B15&lt;&gt;"",B15+1,IF(Setup!$C$14="Sunday",IF(WEEKDAY(MAX(R9:X11))=1,MAX(R9:X11)+1,""),IF(WEEKDAY(MAX(R9:X11))=2,MAX(R9:X11)+1,"")))</f>
        <v/>
      </c>
      <c r="D15" s="50">
        <f>IF(C15&lt;&gt;"",C15+1,IF(Setup!$C$14="Sunday",IF(WEEKDAY(MAX(R9:X11))=2,MAX(R9:X11)+1,""),IF(WEEKDAY(MAX(R9:X11))=3,MAX(R9:X11)+1,"")))</f>
        <v>43922</v>
      </c>
      <c r="E15" s="50">
        <f>IF(D15&lt;&gt;"",D15+1,IF(Setup!$C$14="Sunday",IF(WEEKDAY(MAX(R9:X11))=3,MAX(R9:X11)+1,""),IF(WEEKDAY(MAX(R9:X11))=4,MAX(R9:X11)+1,"")))</f>
        <v>43923</v>
      </c>
      <c r="F15" s="50">
        <f>IF(E15&lt;&gt;"",E15+1,IF(Setup!$C$14="Sunday",IF(WEEKDAY(MAX(R9:X11))=4,MAX(R9:X11)+1,""),IF(WEEKDAY(MAX(R9:X11))=5,MAX(R9:X11)+1,"")))</f>
        <v>43924</v>
      </c>
      <c r="G15" s="50">
        <f>IF(F15&lt;&gt;"",F15+1,IF(Setup!$C$14="Sunday",IF(WEEKDAY(MAX(R9:X11))=5,MAX(R9:X11)+1,""),IF(WEEKDAY(MAX(R9:X11))=6,MAX(R9:X11)+1,"")))</f>
        <v>43925</v>
      </c>
      <c r="H15" s="50">
        <f>IF(G15&lt;&gt;"",G15+1,IF(Setup!$C$14="Sunday",IF(WEEKDAY(MAX(R9:X11))=6,MAX(R9:X11)+1,""),IF(WEEKDAY(MAX(R9:X11))=7,MAX(R9:X11)+1,"")))</f>
        <v>43926</v>
      </c>
      <c r="I15" s="36"/>
      <c r="J15" s="50" t="str">
        <f>IF(Setup!$C$14="Sunday",IF(WEEKDAY(MAX(B18:H20))=7,MAX(B18:H20)+1,""),IF(WEEKDAY(MAX(B18:H20))=1,MAX(B18:H20)+1,""))</f>
        <v/>
      </c>
      <c r="K15" s="50" t="str">
        <f>IF(J15&lt;&gt;"",J15+1,IF(Setup!$C$14="Sunday",IF(WEEKDAY(MAX(B18:H20))=1,MAX(B18:H20)+1,""),IF(WEEKDAY(MAX(B18:H20))=2,MAX(B18:H20)+1,"")))</f>
        <v/>
      </c>
      <c r="L15" s="50" t="str">
        <f>IF(K15&lt;&gt;"",K15+1,IF(Setup!$C$14="Sunday",IF(WEEKDAY(MAX(B18:H20))=2,MAX(B18:H20)+1,""),IF(WEEKDAY(MAX(B18:H20))=3,MAX(B18:H20)+1,"")))</f>
        <v/>
      </c>
      <c r="M15" s="50" t="str">
        <f>IF(L15&lt;&gt;"",L15+1,IF(Setup!$C$14="Sunday",IF(WEEKDAY(MAX(B18:H20))=3,MAX(B18:H20)+1,""),IF(WEEKDAY(MAX(B18:H20))=4,MAX(B18:H20)+1,"")))</f>
        <v/>
      </c>
      <c r="N15" s="50">
        <f>IF(M15&lt;&gt;"",M15+1,IF(Setup!$C$14="Sunday",IF(WEEKDAY(MAX(B18:H20))=4,MAX(B18:H20)+1,""),IF(WEEKDAY(MAX(B18:H20))=5,MAX(B18:H20)+1,"")))</f>
        <v>43952</v>
      </c>
      <c r="O15" s="50">
        <f>IF(N15&lt;&gt;"",N15+1,IF(Setup!$C$14="Sunday",IF(WEEKDAY(MAX(B18:H20))=5,MAX(B18:H20)+1,""),IF(WEEKDAY(MAX(B18:H20))=6,MAX(B18:H20)+1,"")))</f>
        <v>43953</v>
      </c>
      <c r="P15" s="50">
        <f>IF(O15&lt;&gt;"",O15+1,IF(Setup!$C$14="Sunday",IF(WEEKDAY(MAX(B18:H20))=6,MAX(B18:H20)+1,""),IF(WEEKDAY(MAX(B18:H20))=7,MAX(B18:H20)+1,"")))</f>
        <v>43954</v>
      </c>
      <c r="Q15" s="36"/>
      <c r="R15" s="50">
        <f>IF(Setup!$C$14="Sunday",IF(WEEKDAY(MAX(J18:P20))=7,MAX(J18:P20)+1,""),IF(WEEKDAY(MAX(J18:P20))=1,MAX(J18:P20)+1,""))</f>
        <v>43983</v>
      </c>
      <c r="S15" s="50">
        <f>IF(R15&lt;&gt;"",R15+1,IF(Setup!$C$14="Sunday",IF(WEEKDAY(MAX(J18:P20))=1,MAX(J18:P20)+1,""),IF(WEEKDAY(MAX(J18:P20))=2,MAX(J18:P20)+1,"")))</f>
        <v>43984</v>
      </c>
      <c r="T15" s="50">
        <f>IF(S15&lt;&gt;"",S15+1,IF(Setup!$C$14="Sunday",IF(WEEKDAY(MAX(J18:P20))=2,MAX(J18:P20)+1,""),IF(WEEKDAY(MAX(J18:P20))=3,MAX(J18:P20)+1,"")))</f>
        <v>43985</v>
      </c>
      <c r="U15" s="50">
        <f>IF(T15&lt;&gt;"",T15+1,IF(Setup!$C$14="Sunday",IF(WEEKDAY(MAX(J18:P20))=3,MAX(J18:P20)+1,""),IF(WEEKDAY(MAX(J18:P20))=4,MAX(J18:P20)+1,"")))</f>
        <v>43986</v>
      </c>
      <c r="V15" s="50">
        <f>IF(U15&lt;&gt;"",U15+1,IF(Setup!$C$14="Sunday",IF(WEEKDAY(MAX(J18:P20))=4,MAX(J18:P20)+1,""),IF(WEEKDAY(MAX(J18:P20))=5,MAX(J18:P20)+1,"")))</f>
        <v>43987</v>
      </c>
      <c r="W15" s="50">
        <f>IF(V15&lt;&gt;"",V15+1,IF(Setup!$C$14="Sunday",IF(WEEKDAY(MAX(J18:P20))=5,MAX(J18:P20)+1,""),IF(WEEKDAY(MAX(J18:P20))=6,MAX(J18:P20)+1,"")))</f>
        <v>43988</v>
      </c>
      <c r="X15" s="50">
        <f>IF(W15&lt;&gt;"",W15+1,IF(Setup!$C$14="Sunday",IF(WEEKDAY(MAX(J18:P20))=6,MAX(J18:P20)+1,""),IF(WEEKDAY(MAX(J18:P20))=7,MAX(J18:P20)+1,"")))</f>
        <v>43989</v>
      </c>
      <c r="Y15" s="28"/>
      <c r="AH15" s="28"/>
    </row>
    <row r="16" spans="1:34" s="19" customFormat="1" ht="15" customHeight="1">
      <c r="A16" s="28"/>
      <c r="B16" s="50">
        <f>H15+1</f>
        <v>43927</v>
      </c>
      <c r="C16" s="50">
        <f t="shared" ref="C16:H18" si="11">B16+1</f>
        <v>43928</v>
      </c>
      <c r="D16" s="50">
        <f t="shared" si="11"/>
        <v>43929</v>
      </c>
      <c r="E16" s="50">
        <f t="shared" si="11"/>
        <v>43930</v>
      </c>
      <c r="F16" s="50">
        <f t="shared" si="11"/>
        <v>43931</v>
      </c>
      <c r="G16" s="50">
        <f t="shared" si="11"/>
        <v>43932</v>
      </c>
      <c r="H16" s="50">
        <f t="shared" si="11"/>
        <v>43933</v>
      </c>
      <c r="I16" s="36"/>
      <c r="J16" s="50">
        <f>P15+1</f>
        <v>43955</v>
      </c>
      <c r="K16" s="50">
        <f t="shared" ref="K16:P18" si="12">J16+1</f>
        <v>43956</v>
      </c>
      <c r="L16" s="50">
        <f t="shared" si="12"/>
        <v>43957</v>
      </c>
      <c r="M16" s="50">
        <f t="shared" si="12"/>
        <v>43958</v>
      </c>
      <c r="N16" s="50">
        <f t="shared" si="12"/>
        <v>43959</v>
      </c>
      <c r="O16" s="50">
        <f t="shared" si="12"/>
        <v>43960</v>
      </c>
      <c r="P16" s="50">
        <f t="shared" si="12"/>
        <v>43961</v>
      </c>
      <c r="Q16" s="36"/>
      <c r="R16" s="50">
        <f>X15+1</f>
        <v>43990</v>
      </c>
      <c r="S16" s="50">
        <f t="shared" ref="S16:X18" si="13">R16+1</f>
        <v>43991</v>
      </c>
      <c r="T16" s="50">
        <f t="shared" si="13"/>
        <v>43992</v>
      </c>
      <c r="U16" s="50">
        <f t="shared" si="13"/>
        <v>43993</v>
      </c>
      <c r="V16" s="50">
        <f t="shared" si="13"/>
        <v>43994</v>
      </c>
      <c r="W16" s="50">
        <f t="shared" si="13"/>
        <v>43995</v>
      </c>
      <c r="X16" s="50">
        <f t="shared" si="13"/>
        <v>43996</v>
      </c>
      <c r="Y16" s="28"/>
      <c r="AH16" s="28"/>
    </row>
    <row r="17" spans="1:34" s="19" customFormat="1" ht="15" customHeight="1">
      <c r="A17" s="28"/>
      <c r="B17" s="50">
        <f>H16+1</f>
        <v>43934</v>
      </c>
      <c r="C17" s="50">
        <f t="shared" si="11"/>
        <v>43935</v>
      </c>
      <c r="D17" s="50">
        <f t="shared" si="11"/>
        <v>43936</v>
      </c>
      <c r="E17" s="50">
        <f t="shared" si="11"/>
        <v>43937</v>
      </c>
      <c r="F17" s="50">
        <f t="shared" si="11"/>
        <v>43938</v>
      </c>
      <c r="G17" s="50">
        <f t="shared" si="11"/>
        <v>43939</v>
      </c>
      <c r="H17" s="50">
        <f t="shared" si="11"/>
        <v>43940</v>
      </c>
      <c r="I17" s="36"/>
      <c r="J17" s="50">
        <f>P16+1</f>
        <v>43962</v>
      </c>
      <c r="K17" s="50">
        <f t="shared" si="12"/>
        <v>43963</v>
      </c>
      <c r="L17" s="50">
        <f t="shared" si="12"/>
        <v>43964</v>
      </c>
      <c r="M17" s="50">
        <f t="shared" si="12"/>
        <v>43965</v>
      </c>
      <c r="N17" s="50">
        <f t="shared" si="12"/>
        <v>43966</v>
      </c>
      <c r="O17" s="50">
        <f t="shared" si="12"/>
        <v>43967</v>
      </c>
      <c r="P17" s="50">
        <f t="shared" si="12"/>
        <v>43968</v>
      </c>
      <c r="Q17" s="36"/>
      <c r="R17" s="50">
        <f>X16+1</f>
        <v>43997</v>
      </c>
      <c r="S17" s="50">
        <f t="shared" si="13"/>
        <v>43998</v>
      </c>
      <c r="T17" s="50">
        <f t="shared" si="13"/>
        <v>43999</v>
      </c>
      <c r="U17" s="50">
        <f t="shared" si="13"/>
        <v>44000</v>
      </c>
      <c r="V17" s="50">
        <f t="shared" si="13"/>
        <v>44001</v>
      </c>
      <c r="W17" s="50">
        <f t="shared" si="13"/>
        <v>44002</v>
      </c>
      <c r="X17" s="50">
        <f t="shared" si="13"/>
        <v>44003</v>
      </c>
      <c r="Y17" s="28"/>
      <c r="AH17" s="28"/>
    </row>
    <row r="18" spans="1:34" s="19" customFormat="1" ht="15" customHeight="1">
      <c r="A18" s="28"/>
      <c r="B18" s="50">
        <f>H17+1</f>
        <v>43941</v>
      </c>
      <c r="C18" s="50">
        <f t="shared" si="11"/>
        <v>43942</v>
      </c>
      <c r="D18" s="50">
        <f t="shared" si="11"/>
        <v>43943</v>
      </c>
      <c r="E18" s="50">
        <f t="shared" si="11"/>
        <v>43944</v>
      </c>
      <c r="F18" s="50">
        <f t="shared" si="11"/>
        <v>43945</v>
      </c>
      <c r="G18" s="50">
        <f t="shared" si="11"/>
        <v>43946</v>
      </c>
      <c r="H18" s="50">
        <f t="shared" si="11"/>
        <v>43947</v>
      </c>
      <c r="I18" s="36"/>
      <c r="J18" s="50">
        <f>P17+1</f>
        <v>43969</v>
      </c>
      <c r="K18" s="50">
        <f t="shared" si="12"/>
        <v>43970</v>
      </c>
      <c r="L18" s="50">
        <f t="shared" si="12"/>
        <v>43971</v>
      </c>
      <c r="M18" s="50">
        <f t="shared" si="12"/>
        <v>43972</v>
      </c>
      <c r="N18" s="50">
        <f t="shared" si="12"/>
        <v>43973</v>
      </c>
      <c r="O18" s="50">
        <f t="shared" si="12"/>
        <v>43974</v>
      </c>
      <c r="P18" s="50">
        <f t="shared" si="12"/>
        <v>43975</v>
      </c>
      <c r="Q18" s="36"/>
      <c r="R18" s="50">
        <f>X17+1</f>
        <v>44004</v>
      </c>
      <c r="S18" s="50">
        <f t="shared" si="13"/>
        <v>44005</v>
      </c>
      <c r="T18" s="50">
        <f t="shared" si="13"/>
        <v>44006</v>
      </c>
      <c r="U18" s="50">
        <f t="shared" si="13"/>
        <v>44007</v>
      </c>
      <c r="V18" s="50">
        <f t="shared" si="13"/>
        <v>44008</v>
      </c>
      <c r="W18" s="50">
        <f t="shared" si="13"/>
        <v>44009</v>
      </c>
      <c r="X18" s="50">
        <f t="shared" si="13"/>
        <v>44010</v>
      </c>
      <c r="Y18" s="28"/>
      <c r="AH18" s="28"/>
    </row>
    <row r="19" spans="1:34" s="19" customFormat="1" ht="15" customHeight="1">
      <c r="A19" s="28"/>
      <c r="B19" s="50">
        <f>IF(H18&lt;&gt;"",IF(EOMONTH(H18,0)=H18,"",H18+1),"")</f>
        <v>43948</v>
      </c>
      <c r="C19" s="50">
        <f>IF(B19&lt;&gt;"",IF(EOMONTH(B19,0)=B19,"",B19+1),"")</f>
        <v>43949</v>
      </c>
      <c r="D19" s="50">
        <f t="shared" ref="D19:H19" si="14">IF(C19&lt;&gt;"",IF(EOMONTH(C19,0)=C19,"",C19+1),"")</f>
        <v>43950</v>
      </c>
      <c r="E19" s="50">
        <f t="shared" si="14"/>
        <v>43951</v>
      </c>
      <c r="F19" s="50" t="str">
        <f t="shared" si="14"/>
        <v/>
      </c>
      <c r="G19" s="50" t="str">
        <f t="shared" si="14"/>
        <v/>
      </c>
      <c r="H19" s="50" t="str">
        <f t="shared" si="14"/>
        <v/>
      </c>
      <c r="I19" s="36"/>
      <c r="J19" s="50">
        <f>IF(P18&lt;&gt;"",IF(EOMONTH(P18,0)=P18,"",P18+1),"")</f>
        <v>43976</v>
      </c>
      <c r="K19" s="50">
        <f>IF(J19&lt;&gt;"",IF(EOMONTH(J19,0)=J19,"",J19+1),"")</f>
        <v>43977</v>
      </c>
      <c r="L19" s="50">
        <f t="shared" ref="L19:P19" si="15">IF(K19&lt;&gt;"",IF(EOMONTH(K19,0)=K19,"",K19+1),"")</f>
        <v>43978</v>
      </c>
      <c r="M19" s="50">
        <f t="shared" si="15"/>
        <v>43979</v>
      </c>
      <c r="N19" s="50">
        <f t="shared" si="15"/>
        <v>43980</v>
      </c>
      <c r="O19" s="50">
        <f t="shared" si="15"/>
        <v>43981</v>
      </c>
      <c r="P19" s="50">
        <f t="shared" si="15"/>
        <v>43982</v>
      </c>
      <c r="Q19" s="36"/>
      <c r="R19" s="50">
        <f>IF(X18&lt;&gt;"",IF(EOMONTH(X18,0)=X18,"",X18+1),"")</f>
        <v>44011</v>
      </c>
      <c r="S19" s="50">
        <f>IF(R19&lt;&gt;"",IF(EOMONTH(R19,0)=R19,"",R19+1),"")</f>
        <v>44012</v>
      </c>
      <c r="T19" s="50" t="str">
        <f t="shared" ref="T19:X19" si="16">IF(S19&lt;&gt;"",IF(EOMONTH(S19,0)=S19,"",S19+1),"")</f>
        <v/>
      </c>
      <c r="U19" s="50" t="str">
        <f t="shared" si="16"/>
        <v/>
      </c>
      <c r="V19" s="50" t="str">
        <f t="shared" si="16"/>
        <v/>
      </c>
      <c r="W19" s="50" t="str">
        <f t="shared" si="16"/>
        <v/>
      </c>
      <c r="X19" s="50" t="str">
        <f t="shared" si="16"/>
        <v/>
      </c>
      <c r="Y19" s="28"/>
      <c r="AH19" s="28"/>
    </row>
    <row r="20" spans="1:34" s="19" customFormat="1" ht="15" customHeight="1">
      <c r="A20" s="28"/>
      <c r="B20" s="50" t="str">
        <f>IF(H19&lt;&gt;"",IF(EOMONTH(H19,0)=H19,"",H19+1),"")</f>
        <v/>
      </c>
      <c r="C20" s="50" t="str">
        <f>IF(B20&lt;&gt;"",IF(EOMONTH(B20,0)=B20,"",B20+1),"")</f>
        <v/>
      </c>
      <c r="D20" s="50"/>
      <c r="E20" s="50"/>
      <c r="F20" s="50"/>
      <c r="G20" s="51"/>
      <c r="H20" s="51"/>
      <c r="I20" s="36"/>
      <c r="J20" s="50" t="str">
        <f>IF(P19&lt;&gt;"",IF(EOMONTH(P19,0)=P19,"",P19+1),"")</f>
        <v/>
      </c>
      <c r="K20" s="50" t="str">
        <f>IF(J20&lt;&gt;"",IF(EOMONTH(J20,0)=J20,"",J20+1),"")</f>
        <v/>
      </c>
      <c r="L20" s="50"/>
      <c r="M20" s="50"/>
      <c r="N20" s="50"/>
      <c r="O20" s="51"/>
      <c r="P20" s="51"/>
      <c r="Q20" s="37"/>
      <c r="R20" s="50" t="str">
        <f>IF(X19&lt;&gt;"",IF(EOMONTH(X19,0)=X19,"",X19+1),"")</f>
        <v/>
      </c>
      <c r="S20" s="50" t="str">
        <f>IF(R20&lt;&gt;"",IF(EOMONTH(R20,0)=R20,"",R20+1),"")</f>
        <v/>
      </c>
      <c r="T20" s="50"/>
      <c r="U20" s="50"/>
      <c r="V20" s="50"/>
      <c r="W20" s="51"/>
      <c r="X20" s="51"/>
      <c r="Y20" s="28"/>
      <c r="AH20" s="28"/>
    </row>
    <row r="21" spans="1:34" s="19" customFormat="1" ht="15" customHeight="1">
      <c r="A21" s="2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/>
      <c r="Z21" s="25"/>
      <c r="AA21" s="25"/>
      <c r="AB21" s="25"/>
      <c r="AC21" s="25"/>
      <c r="AD21" s="25"/>
      <c r="AE21" s="25"/>
      <c r="AF21" s="25"/>
      <c r="AH21" s="28"/>
    </row>
    <row r="22" spans="1:34" s="19" customFormat="1" ht="15" customHeight="1">
      <c r="A22" s="28"/>
      <c r="B22" s="141" t="s">
        <v>23</v>
      </c>
      <c r="C22" s="141"/>
      <c r="D22" s="141"/>
      <c r="E22" s="141"/>
      <c r="F22" s="141"/>
      <c r="G22" s="141"/>
      <c r="H22" s="141"/>
      <c r="I22" s="23"/>
      <c r="J22" s="141" t="s">
        <v>24</v>
      </c>
      <c r="K22" s="141"/>
      <c r="L22" s="141"/>
      <c r="M22" s="141"/>
      <c r="N22" s="141"/>
      <c r="O22" s="141"/>
      <c r="P22" s="141"/>
      <c r="Q22" s="23"/>
      <c r="R22" s="141" t="s">
        <v>25</v>
      </c>
      <c r="S22" s="141"/>
      <c r="T22" s="141"/>
      <c r="U22" s="141"/>
      <c r="V22" s="141"/>
      <c r="W22" s="141"/>
      <c r="X22" s="141"/>
      <c r="Y22" s="28"/>
      <c r="AH22" s="28"/>
    </row>
    <row r="23" spans="1:34" s="19" customFormat="1" ht="15" customHeight="1">
      <c r="A23" s="28"/>
      <c r="B23" s="49" t="str">
        <f>R14</f>
        <v>Mo</v>
      </c>
      <c r="C23" s="49" t="str">
        <f t="shared" ref="C23:H23" si="17">S14</f>
        <v>Tu</v>
      </c>
      <c r="D23" s="49" t="str">
        <f t="shared" si="17"/>
        <v>We</v>
      </c>
      <c r="E23" s="49" t="str">
        <f t="shared" si="17"/>
        <v>Th</v>
      </c>
      <c r="F23" s="49" t="str">
        <f t="shared" si="17"/>
        <v>Fr</v>
      </c>
      <c r="G23" s="49" t="str">
        <f t="shared" si="17"/>
        <v>Sa</v>
      </c>
      <c r="H23" s="49" t="str">
        <f t="shared" si="17"/>
        <v>Su</v>
      </c>
      <c r="I23" s="23"/>
      <c r="J23" s="49" t="str">
        <f>B23</f>
        <v>Mo</v>
      </c>
      <c r="K23" s="49" t="str">
        <f t="shared" ref="K23:P23" si="18">C23</f>
        <v>Tu</v>
      </c>
      <c r="L23" s="49" t="str">
        <f t="shared" si="18"/>
        <v>We</v>
      </c>
      <c r="M23" s="49" t="str">
        <f t="shared" si="18"/>
        <v>Th</v>
      </c>
      <c r="N23" s="49" t="str">
        <f t="shared" si="18"/>
        <v>Fr</v>
      </c>
      <c r="O23" s="49" t="str">
        <f t="shared" si="18"/>
        <v>Sa</v>
      </c>
      <c r="P23" s="49" t="str">
        <f t="shared" si="18"/>
        <v>Su</v>
      </c>
      <c r="Q23" s="23"/>
      <c r="R23" s="49" t="str">
        <f>J23</f>
        <v>Mo</v>
      </c>
      <c r="S23" s="49" t="str">
        <f t="shared" ref="S23:X23" si="19">K23</f>
        <v>Tu</v>
      </c>
      <c r="T23" s="49" t="str">
        <f t="shared" si="19"/>
        <v>We</v>
      </c>
      <c r="U23" s="49" t="str">
        <f t="shared" si="19"/>
        <v>Th</v>
      </c>
      <c r="V23" s="49" t="str">
        <f t="shared" si="19"/>
        <v>Fr</v>
      </c>
      <c r="W23" s="49" t="str">
        <f t="shared" si="19"/>
        <v>Sa</v>
      </c>
      <c r="X23" s="49" t="str">
        <f t="shared" si="19"/>
        <v>Su</v>
      </c>
      <c r="Y23" s="28"/>
      <c r="AH23" s="28"/>
    </row>
    <row r="24" spans="1:34" s="19" customFormat="1" ht="15" customHeight="1">
      <c r="A24" s="28"/>
      <c r="B24" s="50" t="str">
        <f>IF(Setup!$C$14="Sunday",IF(WEEKDAY(MAX(R18:X20))=7,MAX(R18:X20)+1,""),IF(WEEKDAY(MAX(R18:X20))=1,MAX(R18:X20)+1,""))</f>
        <v/>
      </c>
      <c r="C24" s="50" t="str">
        <f>IF(B24&lt;&gt;"",B24+1,IF(Setup!$C$14="Sunday",IF(WEEKDAY(MAX(R18:X20))=1,MAX(R18:X20)+1,""),IF(WEEKDAY(MAX(R18:X20))=2,MAX(R18:X20)+1,"")))</f>
        <v/>
      </c>
      <c r="D24" s="50">
        <f>IF(C24&lt;&gt;"",C24+1,IF(Setup!$C$14="Sunday",IF(WEEKDAY(MAX(R18:X20))=2,MAX(R18:X20)+1,""),IF(WEEKDAY(MAX(R18:X20))=3,MAX(R18:X20)+1,"")))</f>
        <v>44013</v>
      </c>
      <c r="E24" s="50">
        <f>IF(D24&lt;&gt;"",D24+1,IF(Setup!$C$14="Sunday",IF(WEEKDAY(MAX(R18:X20))=3,MAX(R18:X20)+1,""),IF(WEEKDAY(MAX(R18:X20))=4,MAX(R18:X20)+1,"")))</f>
        <v>44014</v>
      </c>
      <c r="F24" s="50">
        <f>IF(E24&lt;&gt;"",E24+1,IF(Setup!$C$14="Sunday",IF(WEEKDAY(MAX(R18:X20))=4,MAX(R18:X20)+1,""),IF(WEEKDAY(MAX(R18:X20))=5,MAX(R18:X20)+1,"")))</f>
        <v>44015</v>
      </c>
      <c r="G24" s="50">
        <f>IF(F24&lt;&gt;"",F24+1,IF(Setup!$C$14="Sunday",IF(WEEKDAY(MAX(R18:X20))=5,MAX(R18:X20)+1,""),IF(WEEKDAY(MAX(R18:X20))=6,MAX(R18:X20)+1,"")))</f>
        <v>44016</v>
      </c>
      <c r="H24" s="50">
        <f>IF(G24&lt;&gt;"",G24+1,IF(Setup!$C$14="Sunday",IF(WEEKDAY(MAX(R18:X20))=6,MAX(R18:X20)+1,""),IF(WEEKDAY(MAX(R18:X20))=7,MAX(R18:X20)+1,"")))</f>
        <v>44017</v>
      </c>
      <c r="I24" s="36"/>
      <c r="J24" s="50" t="str">
        <f>IF(Setup!$C$14="Sunday",IF(WEEKDAY(MAX(B27:H29))=7,MAX(B27:H29)+1,""),IF(WEEKDAY(MAX(B27:H29))=1,MAX(B27:H29)+1,""))</f>
        <v/>
      </c>
      <c r="K24" s="50" t="str">
        <f>IF(J24&lt;&gt;"",J24+1,IF(Setup!$C$14="Sunday",IF(WEEKDAY(MAX(B27:H29))=1,MAX(B27:H29)+1,""),IF(WEEKDAY(MAX(B27:H29))=2,MAX(B27:H29)+1,"")))</f>
        <v/>
      </c>
      <c r="L24" s="50" t="str">
        <f>IF(K24&lt;&gt;"",K24+1,IF(Setup!$C$14="Sunday",IF(WEEKDAY(MAX(B27:H29))=2,MAX(B27:H29)+1,""),IF(WEEKDAY(MAX(B27:H29))=3,MAX(B27:H29)+1,"")))</f>
        <v/>
      </c>
      <c r="M24" s="50" t="str">
        <f>IF(L24&lt;&gt;"",L24+1,IF(Setup!$C$14="Sunday",IF(WEEKDAY(MAX(B27:H29))=3,MAX(B27:H29)+1,""),IF(WEEKDAY(MAX(B27:H29))=4,MAX(B27:H29)+1,"")))</f>
        <v/>
      </c>
      <c r="N24" s="50" t="str">
        <f>IF(M24&lt;&gt;"",M24+1,IF(Setup!$C$14="Sunday",IF(WEEKDAY(MAX(B27:H29))=4,MAX(B27:H29)+1,""),IF(WEEKDAY(MAX(B27:H29))=5,MAX(B27:H29)+1,"")))</f>
        <v/>
      </c>
      <c r="O24" s="50">
        <f>IF(N24&lt;&gt;"",N24+1,IF(Setup!$C$14="Sunday",IF(WEEKDAY(MAX(B27:H29))=5,MAX(B27:H29)+1,""),IF(WEEKDAY(MAX(B27:H29))=6,MAX(B27:H29)+1,"")))</f>
        <v>44044</v>
      </c>
      <c r="P24" s="50">
        <f>IF(O24&lt;&gt;"",O24+1,IF(Setup!$C$14="Sunday",IF(WEEKDAY(MAX(B27:H29))=6,MAX(B27:H29)+1,""),IF(WEEKDAY(MAX(B27:H29))=7,MAX(B27:H29)+1,"")))</f>
        <v>44045</v>
      </c>
      <c r="Q24" s="36"/>
      <c r="R24" s="50" t="str">
        <f>IF(Setup!$C$14="Sunday",IF(WEEKDAY(MAX(J27:P29))=7,MAX(J27:P29)+1,""),IF(WEEKDAY(MAX(J27:P29))=1,MAX(J27:P29)+1,""))</f>
        <v/>
      </c>
      <c r="S24" s="50">
        <f>IF(R24&lt;&gt;"",R24+1,IF(Setup!$C$14="Sunday",IF(WEEKDAY(MAX(J27:P29))=1,MAX(J27:P29)+1,""),IF(WEEKDAY(MAX(J27:P29))=2,MAX(J27:P29)+1,"")))</f>
        <v>44075</v>
      </c>
      <c r="T24" s="50">
        <f>IF(S24&lt;&gt;"",S24+1,IF(Setup!$C$14="Sunday",IF(WEEKDAY(MAX(J27:P29))=2,MAX(J27:P29)+1,""),IF(WEEKDAY(MAX(J27:P29))=3,MAX(J27:P29)+1,"")))</f>
        <v>44076</v>
      </c>
      <c r="U24" s="50">
        <f>IF(T24&lt;&gt;"",T24+1,IF(Setup!$C$14="Sunday",IF(WEEKDAY(MAX(J27:P29))=3,MAX(J27:P29)+1,""),IF(WEEKDAY(MAX(J27:P29))=4,MAX(J27:P29)+1,"")))</f>
        <v>44077</v>
      </c>
      <c r="V24" s="50">
        <f>IF(U24&lt;&gt;"",U24+1,IF(Setup!$C$14="Sunday",IF(WEEKDAY(MAX(J27:P29))=4,MAX(J27:P29)+1,""),IF(WEEKDAY(MAX(J27:P29))=5,MAX(J27:P29)+1,"")))</f>
        <v>44078</v>
      </c>
      <c r="W24" s="50">
        <f>IF(V24&lt;&gt;"",V24+1,IF(Setup!$C$14="Sunday",IF(WEEKDAY(MAX(J27:P29))=5,MAX(J27:P29)+1,""),IF(WEEKDAY(MAX(J27:P29))=6,MAX(J27:P29)+1,"")))</f>
        <v>44079</v>
      </c>
      <c r="X24" s="50">
        <f>IF(W24&lt;&gt;"",W24+1,IF(Setup!$C$14="Sunday",IF(WEEKDAY(MAX(J27:P29))=6,MAX(J27:P29)+1,""),IF(WEEKDAY(MAX(J27:P29))=7,MAX(J27:P29)+1,"")))</f>
        <v>44080</v>
      </c>
      <c r="Y24" s="28"/>
      <c r="AH24" s="28"/>
    </row>
    <row r="25" spans="1:34" s="19" customFormat="1" ht="15" customHeight="1">
      <c r="A25" s="28"/>
      <c r="B25" s="50">
        <f>H24+1</f>
        <v>44018</v>
      </c>
      <c r="C25" s="50">
        <f t="shared" ref="C25:H27" si="20">B25+1</f>
        <v>44019</v>
      </c>
      <c r="D25" s="50">
        <f t="shared" si="20"/>
        <v>44020</v>
      </c>
      <c r="E25" s="50">
        <f t="shared" si="20"/>
        <v>44021</v>
      </c>
      <c r="F25" s="50">
        <f t="shared" si="20"/>
        <v>44022</v>
      </c>
      <c r="G25" s="50">
        <f t="shared" si="20"/>
        <v>44023</v>
      </c>
      <c r="H25" s="50">
        <f t="shared" si="20"/>
        <v>44024</v>
      </c>
      <c r="I25" s="36"/>
      <c r="J25" s="50">
        <f>P24+1</f>
        <v>44046</v>
      </c>
      <c r="K25" s="50">
        <f t="shared" ref="K25:P27" si="21">J25+1</f>
        <v>44047</v>
      </c>
      <c r="L25" s="50">
        <f t="shared" si="21"/>
        <v>44048</v>
      </c>
      <c r="M25" s="50">
        <f t="shared" si="21"/>
        <v>44049</v>
      </c>
      <c r="N25" s="50">
        <f t="shared" si="21"/>
        <v>44050</v>
      </c>
      <c r="O25" s="50">
        <f t="shared" si="21"/>
        <v>44051</v>
      </c>
      <c r="P25" s="50">
        <f t="shared" si="21"/>
        <v>44052</v>
      </c>
      <c r="Q25" s="36"/>
      <c r="R25" s="50">
        <f>X24+1</f>
        <v>44081</v>
      </c>
      <c r="S25" s="50">
        <f t="shared" ref="S25:X27" si="22">R25+1</f>
        <v>44082</v>
      </c>
      <c r="T25" s="50">
        <f t="shared" si="22"/>
        <v>44083</v>
      </c>
      <c r="U25" s="50">
        <f t="shared" si="22"/>
        <v>44084</v>
      </c>
      <c r="V25" s="50">
        <f t="shared" si="22"/>
        <v>44085</v>
      </c>
      <c r="W25" s="50">
        <f t="shared" si="22"/>
        <v>44086</v>
      </c>
      <c r="X25" s="50">
        <f t="shared" si="22"/>
        <v>44087</v>
      </c>
      <c r="Y25" s="28"/>
      <c r="AH25" s="28"/>
    </row>
    <row r="26" spans="1:34" s="19" customFormat="1" ht="15" customHeight="1">
      <c r="A26" s="28"/>
      <c r="B26" s="50">
        <f>H25+1</f>
        <v>44025</v>
      </c>
      <c r="C26" s="50">
        <f t="shared" si="20"/>
        <v>44026</v>
      </c>
      <c r="D26" s="50">
        <f t="shared" si="20"/>
        <v>44027</v>
      </c>
      <c r="E26" s="50">
        <f t="shared" si="20"/>
        <v>44028</v>
      </c>
      <c r="F26" s="50">
        <f t="shared" si="20"/>
        <v>44029</v>
      </c>
      <c r="G26" s="50">
        <f t="shared" si="20"/>
        <v>44030</v>
      </c>
      <c r="H26" s="50">
        <f t="shared" si="20"/>
        <v>44031</v>
      </c>
      <c r="I26" s="36"/>
      <c r="J26" s="50">
        <f>P25+1</f>
        <v>44053</v>
      </c>
      <c r="K26" s="50">
        <f t="shared" si="21"/>
        <v>44054</v>
      </c>
      <c r="L26" s="50">
        <f t="shared" si="21"/>
        <v>44055</v>
      </c>
      <c r="M26" s="50">
        <f t="shared" si="21"/>
        <v>44056</v>
      </c>
      <c r="N26" s="50">
        <f t="shared" si="21"/>
        <v>44057</v>
      </c>
      <c r="O26" s="50">
        <f t="shared" si="21"/>
        <v>44058</v>
      </c>
      <c r="P26" s="50">
        <f t="shared" si="21"/>
        <v>44059</v>
      </c>
      <c r="Q26" s="36"/>
      <c r="R26" s="50">
        <f>X25+1</f>
        <v>44088</v>
      </c>
      <c r="S26" s="50">
        <f t="shared" si="22"/>
        <v>44089</v>
      </c>
      <c r="T26" s="50">
        <f t="shared" si="22"/>
        <v>44090</v>
      </c>
      <c r="U26" s="50">
        <f t="shared" si="22"/>
        <v>44091</v>
      </c>
      <c r="V26" s="50">
        <f t="shared" si="22"/>
        <v>44092</v>
      </c>
      <c r="W26" s="50">
        <f t="shared" si="22"/>
        <v>44093</v>
      </c>
      <c r="X26" s="50">
        <f t="shared" si="22"/>
        <v>44094</v>
      </c>
      <c r="Y26" s="28"/>
      <c r="AH26" s="28"/>
    </row>
    <row r="27" spans="1:34" s="19" customFormat="1" ht="15" customHeight="1">
      <c r="A27" s="28"/>
      <c r="B27" s="50">
        <f>H26+1</f>
        <v>44032</v>
      </c>
      <c r="C27" s="50">
        <f t="shared" si="20"/>
        <v>44033</v>
      </c>
      <c r="D27" s="50">
        <f t="shared" si="20"/>
        <v>44034</v>
      </c>
      <c r="E27" s="50">
        <f t="shared" si="20"/>
        <v>44035</v>
      </c>
      <c r="F27" s="50">
        <f t="shared" si="20"/>
        <v>44036</v>
      </c>
      <c r="G27" s="50">
        <f t="shared" si="20"/>
        <v>44037</v>
      </c>
      <c r="H27" s="50">
        <f t="shared" si="20"/>
        <v>44038</v>
      </c>
      <c r="I27" s="36"/>
      <c r="J27" s="50">
        <f>P26+1</f>
        <v>44060</v>
      </c>
      <c r="K27" s="50">
        <f t="shared" si="21"/>
        <v>44061</v>
      </c>
      <c r="L27" s="50">
        <f t="shared" si="21"/>
        <v>44062</v>
      </c>
      <c r="M27" s="50">
        <f t="shared" si="21"/>
        <v>44063</v>
      </c>
      <c r="N27" s="50">
        <f t="shared" si="21"/>
        <v>44064</v>
      </c>
      <c r="O27" s="50">
        <f t="shared" si="21"/>
        <v>44065</v>
      </c>
      <c r="P27" s="50">
        <f t="shared" si="21"/>
        <v>44066</v>
      </c>
      <c r="Q27" s="36"/>
      <c r="R27" s="50">
        <f>X26+1</f>
        <v>44095</v>
      </c>
      <c r="S27" s="50">
        <f t="shared" si="22"/>
        <v>44096</v>
      </c>
      <c r="T27" s="50">
        <f t="shared" si="22"/>
        <v>44097</v>
      </c>
      <c r="U27" s="50">
        <f t="shared" si="22"/>
        <v>44098</v>
      </c>
      <c r="V27" s="50">
        <f t="shared" si="22"/>
        <v>44099</v>
      </c>
      <c r="W27" s="50">
        <f t="shared" si="22"/>
        <v>44100</v>
      </c>
      <c r="X27" s="50">
        <f t="shared" si="22"/>
        <v>44101</v>
      </c>
      <c r="Y27" s="28"/>
      <c r="AH27" s="28"/>
    </row>
    <row r="28" spans="1:34" s="19" customFormat="1" ht="15" customHeight="1">
      <c r="A28" s="28"/>
      <c r="B28" s="50">
        <f>IF(H27&lt;&gt;"",IF(EOMONTH(H27,0)=H27,"",H27+1),"")</f>
        <v>44039</v>
      </c>
      <c r="C28" s="50">
        <f>IF(B28&lt;&gt;"",IF(EOMONTH(B28,0)=B28,"",B28+1),"")</f>
        <v>44040</v>
      </c>
      <c r="D28" s="50">
        <f t="shared" ref="D28:H28" si="23">IF(C28&lt;&gt;"",IF(EOMONTH(C28,0)=C28,"",C28+1),"")</f>
        <v>44041</v>
      </c>
      <c r="E28" s="50">
        <f t="shared" si="23"/>
        <v>44042</v>
      </c>
      <c r="F28" s="50">
        <f t="shared" si="23"/>
        <v>44043</v>
      </c>
      <c r="G28" s="50" t="str">
        <f t="shared" si="23"/>
        <v/>
      </c>
      <c r="H28" s="50" t="str">
        <f t="shared" si="23"/>
        <v/>
      </c>
      <c r="I28" s="36"/>
      <c r="J28" s="50">
        <f>IF(P27&lt;&gt;"",IF(EOMONTH(P27,0)=P27,"",P27+1),"")</f>
        <v>44067</v>
      </c>
      <c r="K28" s="50">
        <f>IF(J28&lt;&gt;"",IF(EOMONTH(J28,0)=J28,"",J28+1),"")</f>
        <v>44068</v>
      </c>
      <c r="L28" s="50">
        <f t="shared" ref="L28:P28" si="24">IF(K28&lt;&gt;"",IF(EOMONTH(K28,0)=K28,"",K28+1),"")</f>
        <v>44069</v>
      </c>
      <c r="M28" s="50">
        <f t="shared" si="24"/>
        <v>44070</v>
      </c>
      <c r="N28" s="50">
        <f t="shared" si="24"/>
        <v>44071</v>
      </c>
      <c r="O28" s="50">
        <f t="shared" si="24"/>
        <v>44072</v>
      </c>
      <c r="P28" s="50">
        <f t="shared" si="24"/>
        <v>44073</v>
      </c>
      <c r="Q28" s="36"/>
      <c r="R28" s="50">
        <f>IF(X27&lt;&gt;"",IF(EOMONTH(X27,0)=X27,"",X27+1),"")</f>
        <v>44102</v>
      </c>
      <c r="S28" s="50">
        <f>IF(R28&lt;&gt;"",IF(EOMONTH(R28,0)=R28,"",R28+1),"")</f>
        <v>44103</v>
      </c>
      <c r="T28" s="50">
        <f t="shared" ref="T28:X28" si="25">IF(S28&lt;&gt;"",IF(EOMONTH(S28,0)=S28,"",S28+1),"")</f>
        <v>44104</v>
      </c>
      <c r="U28" s="50" t="str">
        <f t="shared" si="25"/>
        <v/>
      </c>
      <c r="V28" s="50" t="str">
        <f t="shared" si="25"/>
        <v/>
      </c>
      <c r="W28" s="50" t="str">
        <f t="shared" si="25"/>
        <v/>
      </c>
      <c r="X28" s="50" t="str">
        <f t="shared" si="25"/>
        <v/>
      </c>
      <c r="Y28" s="28"/>
      <c r="AH28" s="28"/>
    </row>
    <row r="29" spans="1:34" s="19" customFormat="1" ht="15" customHeight="1">
      <c r="A29" s="28"/>
      <c r="B29" s="50" t="str">
        <f>IF(H28&lt;&gt;"",IF(EOMONTH(H28,0)=H28,"",H28+1),"")</f>
        <v/>
      </c>
      <c r="C29" s="50" t="str">
        <f>IF(B29&lt;&gt;"",IF(EOMONTH(B29,0)=B29,"",B29+1),"")</f>
        <v/>
      </c>
      <c r="D29" s="50"/>
      <c r="E29" s="50"/>
      <c r="F29" s="50"/>
      <c r="G29" s="51"/>
      <c r="H29" s="51"/>
      <c r="I29" s="36"/>
      <c r="J29" s="50">
        <f>IF(P28&lt;&gt;"",IF(EOMONTH(P28,0)=P28,"",P28+1),"")</f>
        <v>44074</v>
      </c>
      <c r="K29" s="50" t="str">
        <f>IF(J29&lt;&gt;"",IF(EOMONTH(J29,0)=J29,"",J29+1),"")</f>
        <v/>
      </c>
      <c r="L29" s="50"/>
      <c r="M29" s="50"/>
      <c r="N29" s="50"/>
      <c r="O29" s="51"/>
      <c r="P29" s="51"/>
      <c r="Q29" s="37"/>
      <c r="R29" s="50" t="str">
        <f>IF(X28&lt;&gt;"",IF(EOMONTH(X28,0)=X28,"",X28+1),"")</f>
        <v/>
      </c>
      <c r="S29" s="50" t="str">
        <f>IF(R29&lt;&gt;"",IF(EOMONTH(R29,0)=R29,"",R29+1),"")</f>
        <v/>
      </c>
      <c r="T29" s="50"/>
      <c r="U29" s="50"/>
      <c r="V29" s="50"/>
      <c r="W29" s="51"/>
      <c r="X29" s="51"/>
      <c r="Y29" s="28"/>
      <c r="AH29" s="28"/>
    </row>
    <row r="30" spans="1:34" s="19" customFormat="1" ht="15" customHeight="1">
      <c r="A30" s="2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29"/>
      <c r="Z30" s="25"/>
      <c r="AA30" s="25"/>
      <c r="AB30" s="25"/>
      <c r="AC30" s="25"/>
      <c r="AD30" s="25"/>
      <c r="AE30" s="25"/>
      <c r="AF30" s="25"/>
      <c r="AH30" s="28"/>
    </row>
    <row r="31" spans="1:34" s="19" customFormat="1" ht="15" customHeight="1">
      <c r="A31" s="28"/>
      <c r="B31" s="141" t="s">
        <v>26</v>
      </c>
      <c r="C31" s="141"/>
      <c r="D31" s="141"/>
      <c r="E31" s="141"/>
      <c r="F31" s="141"/>
      <c r="G31" s="141"/>
      <c r="H31" s="141"/>
      <c r="I31" s="23"/>
      <c r="J31" s="141" t="s">
        <v>27</v>
      </c>
      <c r="K31" s="141"/>
      <c r="L31" s="141"/>
      <c r="M31" s="141"/>
      <c r="N31" s="141"/>
      <c r="O31" s="141"/>
      <c r="P31" s="141"/>
      <c r="Q31" s="23"/>
      <c r="R31" s="141" t="s">
        <v>28</v>
      </c>
      <c r="S31" s="141"/>
      <c r="T31" s="141"/>
      <c r="U31" s="141"/>
      <c r="V31" s="141"/>
      <c r="W31" s="141"/>
      <c r="X31" s="141"/>
      <c r="Y31" s="29"/>
      <c r="Z31" s="25"/>
      <c r="AA31" s="25"/>
      <c r="AB31" s="25"/>
      <c r="AC31" s="25"/>
      <c r="AD31" s="25"/>
      <c r="AE31" s="25"/>
      <c r="AF31" s="25"/>
      <c r="AH31" s="28"/>
    </row>
    <row r="32" spans="1:34" s="19" customFormat="1" ht="15" customHeight="1">
      <c r="A32" s="28"/>
      <c r="B32" s="49" t="str">
        <f>R23</f>
        <v>Mo</v>
      </c>
      <c r="C32" s="49" t="str">
        <f t="shared" ref="C32:H32" si="26">S23</f>
        <v>Tu</v>
      </c>
      <c r="D32" s="49" t="str">
        <f t="shared" si="26"/>
        <v>We</v>
      </c>
      <c r="E32" s="49" t="str">
        <f t="shared" si="26"/>
        <v>Th</v>
      </c>
      <c r="F32" s="49" t="str">
        <f t="shared" si="26"/>
        <v>Fr</v>
      </c>
      <c r="G32" s="49" t="str">
        <f t="shared" si="26"/>
        <v>Sa</v>
      </c>
      <c r="H32" s="49" t="str">
        <f t="shared" si="26"/>
        <v>Su</v>
      </c>
      <c r="I32" s="23"/>
      <c r="J32" s="49" t="str">
        <f>B32</f>
        <v>Mo</v>
      </c>
      <c r="K32" s="49" t="str">
        <f t="shared" ref="K32:P32" si="27">C32</f>
        <v>Tu</v>
      </c>
      <c r="L32" s="49" t="str">
        <f t="shared" si="27"/>
        <v>We</v>
      </c>
      <c r="M32" s="49" t="str">
        <f t="shared" si="27"/>
        <v>Th</v>
      </c>
      <c r="N32" s="49" t="str">
        <f t="shared" si="27"/>
        <v>Fr</v>
      </c>
      <c r="O32" s="49" t="str">
        <f t="shared" si="27"/>
        <v>Sa</v>
      </c>
      <c r="P32" s="49" t="str">
        <f t="shared" si="27"/>
        <v>Su</v>
      </c>
      <c r="Q32" s="23"/>
      <c r="R32" s="49" t="str">
        <f>J32</f>
        <v>Mo</v>
      </c>
      <c r="S32" s="49" t="str">
        <f t="shared" ref="S32:X32" si="28">K32</f>
        <v>Tu</v>
      </c>
      <c r="T32" s="49" t="str">
        <f t="shared" si="28"/>
        <v>We</v>
      </c>
      <c r="U32" s="49" t="str">
        <f t="shared" si="28"/>
        <v>Th</v>
      </c>
      <c r="V32" s="49" t="str">
        <f t="shared" si="28"/>
        <v>Fr</v>
      </c>
      <c r="W32" s="49" t="str">
        <f t="shared" si="28"/>
        <v>Sa</v>
      </c>
      <c r="X32" s="49" t="str">
        <f t="shared" si="28"/>
        <v>Su</v>
      </c>
      <c r="Y32" s="29"/>
      <c r="Z32" s="25"/>
      <c r="AA32" s="25"/>
      <c r="AB32" s="25"/>
      <c r="AC32" s="25"/>
      <c r="AD32" s="25"/>
      <c r="AE32" s="25"/>
      <c r="AF32" s="25"/>
      <c r="AH32" s="28"/>
    </row>
    <row r="33" spans="1:34" s="19" customFormat="1" ht="15" customHeight="1">
      <c r="A33" s="28"/>
      <c r="B33" s="50" t="str">
        <f>IF(Setup!$C$14="Sunday",IF(WEEKDAY(MAX(R27:X29))=7,MAX(R27:X29)+1,""),IF(WEEKDAY(MAX(R27:X29))=1,MAX(R27:X29)+1,""))</f>
        <v/>
      </c>
      <c r="C33" s="50" t="str">
        <f>IF(B33&lt;&gt;"",B33+1,IF(Setup!$C$14="Sunday",IF(WEEKDAY(MAX(R27:X29))=1,MAX(R27:X29)+1,""),IF(WEEKDAY(MAX(R27:X29))=2,MAX(R27:X29)+1,"")))</f>
        <v/>
      </c>
      <c r="D33" s="50" t="str">
        <f>IF(C33&lt;&gt;"",C33+1,IF(Setup!$C$14="Sunday",IF(WEEKDAY(MAX(R27:X29))=2,MAX(R27:X29)+1,""),IF(WEEKDAY(MAX(R27:X29))=3,MAX(R27:X29)+1,"")))</f>
        <v/>
      </c>
      <c r="E33" s="50">
        <f>IF(D33&lt;&gt;"",D33+1,IF(Setup!$C$14="Sunday",IF(WEEKDAY(MAX(R27:X29))=3,MAX(R27:X29)+1,""),IF(WEEKDAY(MAX(R27:X29))=4,MAX(R27:X29)+1,"")))</f>
        <v>44105</v>
      </c>
      <c r="F33" s="50">
        <f>IF(E33&lt;&gt;"",E33+1,IF(Setup!$C$14="Sunday",IF(WEEKDAY(MAX(R27:X29))=4,MAX(R27:X29)+1,""),IF(WEEKDAY(MAX(R27:X29))=5,MAX(R27:X29)+1,"")))</f>
        <v>44106</v>
      </c>
      <c r="G33" s="50">
        <f>IF(F33&lt;&gt;"",F33+1,IF(Setup!$C$14="Sunday",IF(WEEKDAY(MAX(R27:X29))=5,MAX(R27:X29)+1,""),IF(WEEKDAY(MAX(R27:X29))=6,MAX(R27:X29)+1,"")))</f>
        <v>44107</v>
      </c>
      <c r="H33" s="50">
        <f>IF(G33&lt;&gt;"",G33+1,IF(Setup!$C$14="Sunday",IF(WEEKDAY(MAX(R27:X29))=6,MAX(R27:X29)+1,""),IF(WEEKDAY(MAX(R27:X29))=7,MAX(R27:X29)+1,"")))</f>
        <v>44108</v>
      </c>
      <c r="I33" s="36"/>
      <c r="J33" s="50" t="str">
        <f>IF(Setup!$C$14="Sunday",IF(WEEKDAY(MAX(B36:H38))=7,MAX(B36:H38)+1,""),IF(WEEKDAY(MAX(B36:H38))=1,MAX(B36:H38)+1,""))</f>
        <v/>
      </c>
      <c r="K33" s="50" t="str">
        <f>IF(J33&lt;&gt;"",J33+1,IF(Setup!$C$14="Sunday",IF(WEEKDAY(MAX(B36:H38))=1,MAX(B36:H38)+1,""),IF(WEEKDAY(MAX(B36:H38))=2,MAX(B36:H38)+1,"")))</f>
        <v/>
      </c>
      <c r="L33" s="50" t="str">
        <f>IF(K33&lt;&gt;"",K33+1,IF(Setup!$C$14="Sunday",IF(WEEKDAY(MAX(B36:H38))=2,MAX(B36:H38)+1,""),IF(WEEKDAY(MAX(B36:H38))=3,MAX(B36:H38)+1,"")))</f>
        <v/>
      </c>
      <c r="M33" s="50" t="str">
        <f>IF(L33&lt;&gt;"",L33+1,IF(Setup!$C$14="Sunday",IF(WEEKDAY(MAX(B36:H38))=3,MAX(B36:H38)+1,""),IF(WEEKDAY(MAX(B36:H38))=4,MAX(B36:H38)+1,"")))</f>
        <v/>
      </c>
      <c r="N33" s="50" t="str">
        <f>IF(M33&lt;&gt;"",M33+1,IF(Setup!$C$14="Sunday",IF(WEEKDAY(MAX(B36:H38))=4,MAX(B36:H38)+1,""),IF(WEEKDAY(MAX(B36:H38))=5,MAX(B36:H38)+1,"")))</f>
        <v/>
      </c>
      <c r="O33" s="50" t="str">
        <f>IF(N33&lt;&gt;"",N33+1,IF(Setup!$C$14="Sunday",IF(WEEKDAY(MAX(B36:H38))=5,MAX(B36:H38)+1,""),IF(WEEKDAY(MAX(B36:H38))=6,MAX(B36:H38)+1,"")))</f>
        <v/>
      </c>
      <c r="P33" s="50">
        <f>IF(O33&lt;&gt;"",O33+1,IF(Setup!$C$14="Sunday",IF(WEEKDAY(MAX(B36:H38))=6,MAX(B36:H38)+1,""),IF(WEEKDAY(MAX(B36:H38))=7,MAX(B36:H38)+1,"")))</f>
        <v>44136</v>
      </c>
      <c r="Q33" s="36"/>
      <c r="R33" s="50" t="str">
        <f>IF(Setup!$C$14="Sunday",IF(WEEKDAY(MAX(J36:P38))=7,MAX(J36:P38)+1,""),IF(WEEKDAY(MAX(J36:P38))=1,MAX(J36:P38)+1,""))</f>
        <v/>
      </c>
      <c r="S33" s="50">
        <f>IF(R33&lt;&gt;"",R33+1,IF(Setup!$C$14="Sunday",IF(WEEKDAY(MAX(J36:P38))=1,MAX(J36:P38)+1,""),IF(WEEKDAY(MAX(J36:P38))=2,MAX(J36:P38)+1,"")))</f>
        <v>44166</v>
      </c>
      <c r="T33" s="50">
        <f>IF(S33&lt;&gt;"",S33+1,IF(Setup!$C$14="Sunday",IF(WEEKDAY(MAX(J36:P38))=2,MAX(J36:P38)+1,""),IF(WEEKDAY(MAX(J36:P38))=3,MAX(J36:P38)+1,"")))</f>
        <v>44167</v>
      </c>
      <c r="U33" s="50">
        <f>IF(T33&lt;&gt;"",T33+1,IF(Setup!$C$14="Sunday",IF(WEEKDAY(MAX(J36:P38))=3,MAX(J36:P38)+1,""),IF(WEEKDAY(MAX(J36:P38))=4,MAX(J36:P38)+1,"")))</f>
        <v>44168</v>
      </c>
      <c r="V33" s="50">
        <f>IF(U33&lt;&gt;"",U33+1,IF(Setup!$C$14="Sunday",IF(WEEKDAY(MAX(J36:P38))=4,MAX(J36:P38)+1,""),IF(WEEKDAY(MAX(J36:P38))=5,MAX(J36:P38)+1,"")))</f>
        <v>44169</v>
      </c>
      <c r="W33" s="50">
        <f>IF(V33&lt;&gt;"",V33+1,IF(Setup!$C$14="Sunday",IF(WEEKDAY(MAX(J36:P38))=5,MAX(J36:P38)+1,""),IF(WEEKDAY(MAX(J36:P38))=6,MAX(J36:P38)+1,"")))</f>
        <v>44170</v>
      </c>
      <c r="X33" s="50">
        <f>IF(W33&lt;&gt;"",W33+1,IF(Setup!$C$14="Sunday",IF(WEEKDAY(MAX(J36:P38))=6,MAX(J36:P38)+1,""),IF(WEEKDAY(MAX(J36:P38))=7,MAX(J36:P38)+1,"")))</f>
        <v>44171</v>
      </c>
      <c r="Y33" s="29"/>
      <c r="Z33" s="25"/>
      <c r="AA33" s="25"/>
      <c r="AB33" s="25"/>
      <c r="AC33" s="25"/>
      <c r="AD33" s="25"/>
      <c r="AE33" s="25"/>
      <c r="AF33" s="25"/>
      <c r="AH33" s="28"/>
    </row>
    <row r="34" spans="1:34" s="19" customFormat="1" ht="15" customHeight="1">
      <c r="A34" s="28"/>
      <c r="B34" s="50">
        <f>H33+1</f>
        <v>44109</v>
      </c>
      <c r="C34" s="50">
        <f t="shared" ref="C34:H36" si="29">B34+1</f>
        <v>44110</v>
      </c>
      <c r="D34" s="50">
        <f t="shared" si="29"/>
        <v>44111</v>
      </c>
      <c r="E34" s="50">
        <f t="shared" si="29"/>
        <v>44112</v>
      </c>
      <c r="F34" s="50">
        <f t="shared" si="29"/>
        <v>44113</v>
      </c>
      <c r="G34" s="50">
        <f t="shared" si="29"/>
        <v>44114</v>
      </c>
      <c r="H34" s="50">
        <f t="shared" si="29"/>
        <v>44115</v>
      </c>
      <c r="I34" s="36"/>
      <c r="J34" s="50">
        <f>P33+1</f>
        <v>44137</v>
      </c>
      <c r="K34" s="50">
        <f t="shared" ref="K34:P36" si="30">J34+1</f>
        <v>44138</v>
      </c>
      <c r="L34" s="50">
        <f t="shared" si="30"/>
        <v>44139</v>
      </c>
      <c r="M34" s="50">
        <f t="shared" si="30"/>
        <v>44140</v>
      </c>
      <c r="N34" s="50">
        <f t="shared" si="30"/>
        <v>44141</v>
      </c>
      <c r="O34" s="50">
        <f t="shared" si="30"/>
        <v>44142</v>
      </c>
      <c r="P34" s="50">
        <f t="shared" si="30"/>
        <v>44143</v>
      </c>
      <c r="Q34" s="36"/>
      <c r="R34" s="50">
        <f>X33+1</f>
        <v>44172</v>
      </c>
      <c r="S34" s="50">
        <f t="shared" ref="S34:X36" si="31">R34+1</f>
        <v>44173</v>
      </c>
      <c r="T34" s="50">
        <f t="shared" si="31"/>
        <v>44174</v>
      </c>
      <c r="U34" s="50">
        <f t="shared" si="31"/>
        <v>44175</v>
      </c>
      <c r="V34" s="50">
        <f t="shared" si="31"/>
        <v>44176</v>
      </c>
      <c r="W34" s="50">
        <f t="shared" si="31"/>
        <v>44177</v>
      </c>
      <c r="X34" s="50">
        <f t="shared" si="31"/>
        <v>44178</v>
      </c>
      <c r="Y34" s="29"/>
      <c r="Z34" s="25"/>
      <c r="AA34" s="25"/>
      <c r="AB34" s="25"/>
      <c r="AC34" s="25"/>
      <c r="AD34" s="25"/>
      <c r="AE34" s="25"/>
      <c r="AF34" s="25"/>
      <c r="AH34" s="28"/>
    </row>
    <row r="35" spans="1:34" s="19" customFormat="1" ht="15" customHeight="1">
      <c r="A35" s="28"/>
      <c r="B35" s="50">
        <f>H34+1</f>
        <v>44116</v>
      </c>
      <c r="C35" s="50">
        <f t="shared" si="29"/>
        <v>44117</v>
      </c>
      <c r="D35" s="50">
        <f t="shared" si="29"/>
        <v>44118</v>
      </c>
      <c r="E35" s="50">
        <f t="shared" si="29"/>
        <v>44119</v>
      </c>
      <c r="F35" s="50">
        <f t="shared" si="29"/>
        <v>44120</v>
      </c>
      <c r="G35" s="50">
        <f t="shared" si="29"/>
        <v>44121</v>
      </c>
      <c r="H35" s="50">
        <f t="shared" si="29"/>
        <v>44122</v>
      </c>
      <c r="I35" s="36"/>
      <c r="J35" s="50">
        <f>P34+1</f>
        <v>44144</v>
      </c>
      <c r="K35" s="50">
        <f t="shared" si="30"/>
        <v>44145</v>
      </c>
      <c r="L35" s="50">
        <f t="shared" si="30"/>
        <v>44146</v>
      </c>
      <c r="M35" s="50">
        <f t="shared" si="30"/>
        <v>44147</v>
      </c>
      <c r="N35" s="50">
        <f t="shared" si="30"/>
        <v>44148</v>
      </c>
      <c r="O35" s="50">
        <f t="shared" si="30"/>
        <v>44149</v>
      </c>
      <c r="P35" s="50">
        <f t="shared" si="30"/>
        <v>44150</v>
      </c>
      <c r="Q35" s="36"/>
      <c r="R35" s="50">
        <f>X34+1</f>
        <v>44179</v>
      </c>
      <c r="S35" s="50">
        <f t="shared" si="31"/>
        <v>44180</v>
      </c>
      <c r="T35" s="50">
        <f t="shared" si="31"/>
        <v>44181</v>
      </c>
      <c r="U35" s="50">
        <f t="shared" si="31"/>
        <v>44182</v>
      </c>
      <c r="V35" s="50">
        <f t="shared" si="31"/>
        <v>44183</v>
      </c>
      <c r="W35" s="50">
        <f t="shared" si="31"/>
        <v>44184</v>
      </c>
      <c r="X35" s="50">
        <f t="shared" si="31"/>
        <v>44185</v>
      </c>
      <c r="Y35" s="29"/>
      <c r="Z35" s="25"/>
      <c r="AA35" s="25"/>
      <c r="AB35" s="25"/>
      <c r="AC35" s="25"/>
      <c r="AD35" s="25"/>
      <c r="AE35" s="25"/>
      <c r="AF35" s="25"/>
      <c r="AH35" s="28"/>
    </row>
    <row r="36" spans="1:34" s="19" customFormat="1" ht="15" customHeight="1">
      <c r="A36" s="28"/>
      <c r="B36" s="50">
        <f>H35+1</f>
        <v>44123</v>
      </c>
      <c r="C36" s="50">
        <f t="shared" si="29"/>
        <v>44124</v>
      </c>
      <c r="D36" s="50">
        <f t="shared" si="29"/>
        <v>44125</v>
      </c>
      <c r="E36" s="50">
        <f t="shared" si="29"/>
        <v>44126</v>
      </c>
      <c r="F36" s="50">
        <f t="shared" si="29"/>
        <v>44127</v>
      </c>
      <c r="G36" s="50">
        <f t="shared" si="29"/>
        <v>44128</v>
      </c>
      <c r="H36" s="50">
        <f t="shared" si="29"/>
        <v>44129</v>
      </c>
      <c r="I36" s="36"/>
      <c r="J36" s="50">
        <f>P35+1</f>
        <v>44151</v>
      </c>
      <c r="K36" s="50">
        <f t="shared" si="30"/>
        <v>44152</v>
      </c>
      <c r="L36" s="50">
        <f t="shared" si="30"/>
        <v>44153</v>
      </c>
      <c r="M36" s="50">
        <f t="shared" si="30"/>
        <v>44154</v>
      </c>
      <c r="N36" s="50">
        <f t="shared" si="30"/>
        <v>44155</v>
      </c>
      <c r="O36" s="50">
        <f t="shared" si="30"/>
        <v>44156</v>
      </c>
      <c r="P36" s="50">
        <f t="shared" si="30"/>
        <v>44157</v>
      </c>
      <c r="Q36" s="36"/>
      <c r="R36" s="50">
        <f>X35+1</f>
        <v>44186</v>
      </c>
      <c r="S36" s="50">
        <f t="shared" si="31"/>
        <v>44187</v>
      </c>
      <c r="T36" s="50">
        <f t="shared" si="31"/>
        <v>44188</v>
      </c>
      <c r="U36" s="50">
        <f t="shared" si="31"/>
        <v>44189</v>
      </c>
      <c r="V36" s="50">
        <f t="shared" si="31"/>
        <v>44190</v>
      </c>
      <c r="W36" s="50">
        <f t="shared" si="31"/>
        <v>44191</v>
      </c>
      <c r="X36" s="50">
        <f t="shared" si="31"/>
        <v>44192</v>
      </c>
      <c r="Y36" s="29"/>
      <c r="Z36" s="25"/>
      <c r="AA36" s="25"/>
      <c r="AB36" s="25"/>
      <c r="AC36" s="25"/>
      <c r="AD36" s="25"/>
      <c r="AE36" s="25"/>
      <c r="AF36" s="25"/>
      <c r="AH36" s="28"/>
    </row>
    <row r="37" spans="1:34" s="19" customFormat="1" ht="15" customHeight="1">
      <c r="A37" s="28"/>
      <c r="B37" s="50">
        <f>IF(H36&lt;&gt;"",IF(EOMONTH(H36,0)=H36,"",H36+1),"")</f>
        <v>44130</v>
      </c>
      <c r="C37" s="50">
        <f>IF(B37&lt;&gt;"",IF(EOMONTH(B37,0)=B37,"",B37+1),"")</f>
        <v>44131</v>
      </c>
      <c r="D37" s="50">
        <f t="shared" ref="D37:H37" si="32">IF(C37&lt;&gt;"",IF(EOMONTH(C37,0)=C37,"",C37+1),"")</f>
        <v>44132</v>
      </c>
      <c r="E37" s="50">
        <f t="shared" si="32"/>
        <v>44133</v>
      </c>
      <c r="F37" s="50">
        <f t="shared" si="32"/>
        <v>44134</v>
      </c>
      <c r="G37" s="50">
        <f t="shared" si="32"/>
        <v>44135</v>
      </c>
      <c r="H37" s="50" t="str">
        <f t="shared" si="32"/>
        <v/>
      </c>
      <c r="I37" s="36"/>
      <c r="J37" s="50">
        <f>IF(P36&lt;&gt;"",IF(EOMONTH(P36,0)=P36,"",P36+1),"")</f>
        <v>44158</v>
      </c>
      <c r="K37" s="50">
        <f>IF(J37&lt;&gt;"",IF(EOMONTH(J37,0)=J37,"",J37+1),"")</f>
        <v>44159</v>
      </c>
      <c r="L37" s="50">
        <f t="shared" ref="L37:P37" si="33">IF(K37&lt;&gt;"",IF(EOMONTH(K37,0)=K37,"",K37+1),"")</f>
        <v>44160</v>
      </c>
      <c r="M37" s="50">
        <f t="shared" si="33"/>
        <v>44161</v>
      </c>
      <c r="N37" s="50">
        <f t="shared" si="33"/>
        <v>44162</v>
      </c>
      <c r="O37" s="50">
        <f t="shared" si="33"/>
        <v>44163</v>
      </c>
      <c r="P37" s="50">
        <f t="shared" si="33"/>
        <v>44164</v>
      </c>
      <c r="Q37" s="36"/>
      <c r="R37" s="50">
        <f>IF(X36&lt;&gt;"",IF(EOMONTH(X36,0)=X36,"",X36+1),"")</f>
        <v>44193</v>
      </c>
      <c r="S37" s="50">
        <f>IF(R37&lt;&gt;"",IF(EOMONTH(R37,0)=R37,"",R37+1),"")</f>
        <v>44194</v>
      </c>
      <c r="T37" s="50">
        <f t="shared" ref="T37:X37" si="34">IF(S37&lt;&gt;"",IF(EOMONTH(S37,0)=S37,"",S37+1),"")</f>
        <v>44195</v>
      </c>
      <c r="U37" s="50">
        <f t="shared" si="34"/>
        <v>44196</v>
      </c>
      <c r="V37" s="50" t="str">
        <f t="shared" si="34"/>
        <v/>
      </c>
      <c r="W37" s="50" t="str">
        <f t="shared" si="34"/>
        <v/>
      </c>
      <c r="X37" s="50" t="str">
        <f t="shared" si="34"/>
        <v/>
      </c>
      <c r="Y37" s="29"/>
      <c r="Z37" s="25"/>
      <c r="AA37" s="25"/>
      <c r="AB37" s="25"/>
      <c r="AC37" s="25"/>
      <c r="AD37" s="25"/>
      <c r="AE37" s="25"/>
      <c r="AF37" s="25"/>
      <c r="AH37" s="28"/>
    </row>
    <row r="38" spans="1:34" s="19" customFormat="1" ht="15" customHeight="1">
      <c r="A38" s="28"/>
      <c r="B38" s="50" t="str">
        <f>IF(H37&lt;&gt;"",IF(EOMONTH(H37,0)=H37,"",H37+1),"")</f>
        <v/>
      </c>
      <c r="C38" s="50" t="str">
        <f>IF(B38&lt;&gt;"",IF(EOMONTH(B38,0)=B38,"",B38+1),"")</f>
        <v/>
      </c>
      <c r="D38" s="50"/>
      <c r="E38" s="50"/>
      <c r="F38" s="50"/>
      <c r="G38" s="51"/>
      <c r="H38" s="51"/>
      <c r="I38" s="36"/>
      <c r="J38" s="50">
        <f>IF(P37&lt;&gt;"",IF(EOMONTH(P37,0)=P37,"",P37+1),"")</f>
        <v>44165</v>
      </c>
      <c r="K38" s="50" t="str">
        <f>IF(J38&lt;&gt;"",IF(EOMONTH(J38,0)=J38,"",J38+1),"")</f>
        <v/>
      </c>
      <c r="L38" s="50"/>
      <c r="M38" s="50"/>
      <c r="N38" s="50"/>
      <c r="O38" s="51"/>
      <c r="P38" s="51"/>
      <c r="Q38" s="37"/>
      <c r="R38" s="50" t="str">
        <f>IF(X37&lt;&gt;"",IF(EOMONTH(X37,0)=X37,"",X37+1),"")</f>
        <v/>
      </c>
      <c r="S38" s="50" t="str">
        <f>IF(R38&lt;&gt;"",IF(EOMONTH(R38,0)=R38,"",R38+1),"")</f>
        <v/>
      </c>
      <c r="T38" s="50"/>
      <c r="U38" s="50"/>
      <c r="V38" s="50"/>
      <c r="W38" s="51"/>
      <c r="X38" s="51"/>
      <c r="Y38" s="29"/>
      <c r="Z38" s="25"/>
      <c r="AA38" s="25"/>
      <c r="AB38" s="25"/>
      <c r="AC38" s="25"/>
      <c r="AD38" s="25"/>
      <c r="AE38" s="25"/>
      <c r="AF38" s="25"/>
      <c r="AH38" s="28"/>
    </row>
    <row r="39" spans="1:34" s="19" customFormat="1" ht="17.25" customHeight="1">
      <c r="A39" s="2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29"/>
      <c r="Z39" s="25"/>
      <c r="AA39" s="25"/>
      <c r="AB39" s="25"/>
      <c r="AC39" s="25"/>
      <c r="AD39" s="25"/>
      <c r="AE39" s="25"/>
      <c r="AF39" s="25"/>
      <c r="AH39" s="28"/>
    </row>
    <row r="40" spans="1:34" s="24" customFormat="1" ht="17.25" customHeight="1">
      <c r="B40" s="40"/>
      <c r="C40" s="41" t="str">
        <f>Cate1</f>
        <v>Anniversary</v>
      </c>
      <c r="D40" s="41"/>
      <c r="E40" s="41"/>
      <c r="F40" s="42"/>
      <c r="G40" s="41" t="str">
        <f>Cate2</f>
        <v>Holiday</v>
      </c>
      <c r="H40" s="41"/>
      <c r="I40" s="41"/>
      <c r="J40" s="43"/>
      <c r="K40" s="41" t="str">
        <f>Cate3</f>
        <v>Vacation</v>
      </c>
      <c r="L40" s="41"/>
      <c r="M40" s="41"/>
      <c r="N40" s="44"/>
      <c r="O40" s="41" t="str">
        <f>Cate4</f>
        <v>Birthday</v>
      </c>
      <c r="P40" s="41"/>
      <c r="Q40" s="41"/>
      <c r="R40" s="45"/>
      <c r="S40" s="41" t="str">
        <f>Cate5</f>
        <v>Business</v>
      </c>
      <c r="T40" s="41"/>
      <c r="U40" s="41"/>
      <c r="V40" s="68"/>
      <c r="W40" s="41" t="str">
        <f>Cate6</f>
        <v>Other</v>
      </c>
      <c r="X40" s="41"/>
      <c r="Y40" s="27"/>
      <c r="Z40" s="27"/>
      <c r="AA40" s="27"/>
      <c r="AB40" s="27"/>
      <c r="AC40" s="27"/>
      <c r="AD40" s="27"/>
      <c r="AE40" s="27"/>
      <c r="AF40" s="27"/>
    </row>
    <row r="41" spans="1:34" s="19" customFormat="1" ht="17.25" customHeight="1">
      <c r="A41" s="28"/>
      <c r="D41" s="23"/>
      <c r="E41" s="23"/>
      <c r="F41" s="23"/>
      <c r="G41" s="23"/>
      <c r="H41" s="23"/>
      <c r="I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9"/>
      <c r="Z41" s="25"/>
      <c r="AA41" s="25"/>
      <c r="AB41" s="25"/>
      <c r="AC41" s="25"/>
      <c r="AD41" s="25"/>
      <c r="AE41" s="25"/>
      <c r="AF41" s="25"/>
      <c r="AH41" s="28"/>
    </row>
    <row r="42" spans="1:34" s="19" customFormat="1" ht="17.25" customHeight="1">
      <c r="A42" s="28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9"/>
      <c r="Z42" s="25"/>
      <c r="AA42" s="25"/>
      <c r="AB42" s="25"/>
      <c r="AC42" s="25"/>
      <c r="AD42" s="25"/>
      <c r="AE42" s="25"/>
      <c r="AF42" s="25"/>
      <c r="AH42" s="28"/>
    </row>
    <row r="43" spans="1:34" s="19" customFormat="1" ht="17.25" customHeight="1">
      <c r="A43" s="28"/>
      <c r="B43" s="24"/>
      <c r="Y43" s="29"/>
      <c r="Z43" s="25"/>
      <c r="AA43" s="25"/>
      <c r="AB43" s="25"/>
      <c r="AC43" s="25"/>
      <c r="AD43" s="25"/>
      <c r="AE43" s="25"/>
      <c r="AF43" s="25"/>
      <c r="AH43" s="28"/>
    </row>
    <row r="44" spans="1:34" s="19" customFormat="1" ht="17.25" hidden="1" customHeight="1">
      <c r="A44" s="28"/>
      <c r="Y44" s="29"/>
      <c r="Z44" s="25"/>
      <c r="AA44" s="25"/>
      <c r="AB44" s="25"/>
      <c r="AC44" s="25"/>
      <c r="AD44" s="25"/>
      <c r="AE44" s="25"/>
      <c r="AF44" s="25"/>
      <c r="AH44" s="28"/>
    </row>
    <row r="45" spans="1:34" s="19" customFormat="1" ht="17.25" hidden="1" customHeight="1">
      <c r="A45" s="28"/>
      <c r="Y45" s="29"/>
      <c r="Z45" s="25"/>
      <c r="AA45" s="25"/>
      <c r="AB45" s="25"/>
      <c r="AC45" s="25"/>
      <c r="AD45" s="25"/>
      <c r="AE45" s="25"/>
      <c r="AF45" s="25"/>
      <c r="AH45" s="28"/>
    </row>
    <row r="46" spans="1:34" s="19" customFormat="1" ht="17.25" hidden="1" customHeight="1">
      <c r="A46" s="28"/>
      <c r="Y46" s="29"/>
      <c r="Z46" s="25"/>
      <c r="AA46" s="25"/>
      <c r="AB46" s="25"/>
      <c r="AC46" s="25"/>
      <c r="AD46" s="25"/>
      <c r="AE46" s="25"/>
      <c r="AF46" s="25"/>
      <c r="AH46" s="28"/>
    </row>
    <row r="47" spans="1:34" s="19" customFormat="1" ht="17.25" hidden="1" customHeight="1">
      <c r="A47" s="28"/>
      <c r="Y47" s="29"/>
      <c r="Z47" s="25"/>
      <c r="AA47" s="25"/>
      <c r="AB47" s="25"/>
      <c r="AC47" s="25"/>
      <c r="AD47" s="25"/>
      <c r="AE47" s="25"/>
      <c r="AF47" s="25"/>
      <c r="AH47" s="28"/>
    </row>
    <row r="48" spans="1:34" s="19" customFormat="1" ht="17.25" hidden="1" customHeight="1">
      <c r="A48" s="28"/>
      <c r="Y48" s="29"/>
      <c r="Z48" s="25"/>
      <c r="AA48" s="25"/>
      <c r="AB48" s="25"/>
      <c r="AC48" s="25"/>
      <c r="AD48" s="25"/>
      <c r="AE48" s="25"/>
      <c r="AF48" s="25"/>
      <c r="AH48" s="28"/>
    </row>
    <row r="49" spans="1:34" s="19" customFormat="1" ht="17.25" hidden="1" customHeight="1">
      <c r="A49" s="28"/>
      <c r="Y49" s="29"/>
      <c r="Z49" s="25"/>
      <c r="AA49" s="25"/>
      <c r="AB49" s="25"/>
      <c r="AC49" s="25"/>
      <c r="AD49" s="25"/>
      <c r="AE49" s="25"/>
      <c r="AF49" s="25"/>
      <c r="AH49" s="28"/>
    </row>
    <row r="50" spans="1:34" s="19" customFormat="1" ht="8.25" hidden="1" customHeight="1">
      <c r="A50" s="2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9"/>
      <c r="Z50" s="25"/>
      <c r="AA50" s="25"/>
      <c r="AB50" s="25"/>
      <c r="AC50" s="25"/>
      <c r="AD50" s="25"/>
      <c r="AE50" s="25"/>
      <c r="AF50" s="25"/>
      <c r="AH50" s="28"/>
    </row>
    <row r="51" spans="1:34" s="19" customFormat="1" ht="17.25" hidden="1" customHeight="1">
      <c r="A51" s="28"/>
      <c r="Y51" s="31"/>
      <c r="Z51" s="31"/>
      <c r="AA51" s="31"/>
      <c r="AB51" s="31"/>
      <c r="AC51" s="31"/>
      <c r="AD51" s="31"/>
      <c r="AE51" s="31"/>
      <c r="AF51" s="31"/>
      <c r="AH51" s="28"/>
    </row>
    <row r="52" spans="1:34" s="19" customFormat="1" ht="17.25" hidden="1" customHeight="1">
      <c r="A52" s="28"/>
      <c r="Y52" s="28"/>
      <c r="AH52" s="28"/>
    </row>
    <row r="53" spans="1:34" s="19" customFormat="1" ht="17.25" hidden="1" customHeight="1">
      <c r="A53" s="28"/>
      <c r="Y53" s="28"/>
      <c r="AH53" s="28"/>
    </row>
    <row r="54" spans="1:34" s="19" customFormat="1" ht="17.25" hidden="1" customHeight="1">
      <c r="A54" s="28"/>
      <c r="Y54" s="28"/>
      <c r="AH54" s="28"/>
    </row>
    <row r="55" spans="1:34" s="19" customFormat="1" ht="17.25" hidden="1" customHeight="1">
      <c r="A55" s="28"/>
      <c r="Y55" s="28"/>
      <c r="AH55" s="28"/>
    </row>
    <row r="56" spans="1:34" s="19" customFormat="1" ht="17.25" hidden="1" customHeight="1">
      <c r="A56" s="28"/>
      <c r="Y56" s="28"/>
      <c r="AH56" s="28"/>
    </row>
    <row r="57" spans="1:34" s="19" customFormat="1" ht="17.25" hidden="1" customHeight="1">
      <c r="A57" s="28"/>
      <c r="Y57" s="28"/>
      <c r="AH57" s="28"/>
    </row>
    <row r="58" spans="1:34" s="19" customFormat="1" ht="17.25" hidden="1" customHeight="1">
      <c r="A58" s="28"/>
      <c r="Y58" s="28"/>
      <c r="AH58" s="28"/>
    </row>
    <row r="59" spans="1:34" s="19" customFormat="1" ht="17.25" hidden="1" customHeight="1">
      <c r="A59" s="28"/>
      <c r="Y59" s="28"/>
      <c r="AH59" s="28"/>
    </row>
    <row r="60" spans="1:34" s="19" customFormat="1" ht="17.25" hidden="1" customHeight="1">
      <c r="A60" s="28"/>
      <c r="Y60" s="28"/>
      <c r="AH60" s="28"/>
    </row>
    <row r="61" spans="1:34" ht="17.25" hidden="1" customHeight="1"/>
    <row r="62" spans="1:34" ht="17.25" hidden="1" customHeight="1"/>
    <row r="63" spans="1:34" ht="17.25" hidden="1" customHeight="1"/>
    <row r="64" spans="1:3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</sheetData>
  <sheetProtection formatCells="0" formatColumns="0" formatRows="0" insertColumns="0" insertRows="0" deleteColumns="0" deleteRows="0" sort="0" autoFilter="0" pivotTables="0"/>
  <mergeCells count="13">
    <mergeCell ref="B2:X2"/>
    <mergeCell ref="B4:H4"/>
    <mergeCell ref="J4:P4"/>
    <mergeCell ref="R4:X4"/>
    <mergeCell ref="B13:H13"/>
    <mergeCell ref="J13:P13"/>
    <mergeCell ref="R13:X13"/>
    <mergeCell ref="B22:H22"/>
    <mergeCell ref="J22:P22"/>
    <mergeCell ref="R22:X22"/>
    <mergeCell ref="B31:H31"/>
    <mergeCell ref="J31:P31"/>
    <mergeCell ref="R31:X31"/>
  </mergeCells>
  <conditionalFormatting sqref="B6:X38">
    <cfRule type="expression" dxfId="11" priority="1">
      <formula>AND(SunMon="Yes",WEEKDAY(B6)=1)</formula>
    </cfRule>
    <cfRule type="expression" dxfId="10" priority="2">
      <formula>AND(SatMon="Yes",WEEKDAY(B6)=7)</formula>
    </cfRule>
  </conditionalFormatting>
  <printOptions horizontalCentered="1"/>
  <pageMargins left="0.34" right="0.26" top="0.64" bottom="0.36" header="0.28000000000000003" footer="0.24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505914B1-19FD-47F5-BA69-407D24E3B309}">
            <xm:f>INDEX(Daily!$C$5:$C$370,MATCH(B6,Daily!$B$5:$B$370,0),0)=Cate6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88" id="{68159D3B-E875-40F5-9046-429094D382F6}">
            <xm:f>INDEX(Daily!$C$5:$C$370,MATCH(B6,Daily!$B$5:$B$370,0),0)=Cate5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89" id="{5157E291-FBC8-433C-850B-559DF5688489}">
            <xm:f>INDEX(Daily!$C$5:$C$370,MATCH(B6,Daily!$B$5:$B$370,0),0)=Cate4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90" id="{04FE4C4B-9A1E-4A00-863B-E20CFE825F07}">
            <xm:f>INDEX(Daily!$C$5:$C$370,MATCH(B6,Daily!$B$5:$B$370,0),0)=Cate3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91" id="{095202DA-259D-47A0-A6B1-A3AAEFF3A6A5}">
            <xm:f>INDEX(Daily!$C$5:$C$370,MATCH(B6,Daily!$B$5:$B$370,0),0)=Cate2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92" id="{AB53156A-DE69-40B3-B64C-D5401B5BB506}">
            <xm:f>INDEX(Daily!$C$5:$C$370,MATCH(B6,Daily!$B$5:$B$370,0),0)=Cate1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B6:X37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6"/>
  <sheetViews>
    <sheetView showGridLines="0" topLeftCell="A25" workbookViewId="0">
      <selection activeCell="B42" sqref="B42"/>
    </sheetView>
  </sheetViews>
  <sheetFormatPr defaultColWidth="0" defaultRowHeight="13.15" customHeight="1" zeroHeight="1"/>
  <cols>
    <col min="1" max="1" width="2.7109375" style="28" customWidth="1"/>
    <col min="2" max="24" width="3.7109375" style="19" customWidth="1"/>
    <col min="25" max="25" width="3.28515625" style="28" customWidth="1"/>
    <col min="26" max="33" width="5.7109375" style="19" hidden="1" customWidth="1"/>
    <col min="34" max="34" width="5.7109375" style="28" hidden="1" customWidth="1"/>
    <col min="35" max="16384" width="9.140625" style="28" hidden="1"/>
  </cols>
  <sheetData>
    <row r="1" spans="1:34" ht="1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8"/>
    </row>
    <row r="2" spans="1:34" ht="43.9" customHeight="1">
      <c r="B2" s="144">
        <f>Setup!C4</f>
        <v>2020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0"/>
      <c r="Z2" s="20"/>
      <c r="AA2" s="20"/>
      <c r="AB2" s="20"/>
      <c r="AC2" s="20"/>
      <c r="AD2" s="20"/>
      <c r="AE2" s="20"/>
      <c r="AF2" s="20"/>
      <c r="AG2" s="28"/>
    </row>
    <row r="3" spans="1:3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9"/>
      <c r="Z3" s="22"/>
      <c r="AA3" s="22"/>
      <c r="AB3" s="22"/>
      <c r="AC3" s="22"/>
      <c r="AD3" s="22"/>
      <c r="AE3" s="22"/>
      <c r="AF3" s="22"/>
    </row>
    <row r="4" spans="1:34" ht="15" customHeight="1">
      <c r="B4" s="143" t="s">
        <v>17</v>
      </c>
      <c r="C4" s="143"/>
      <c r="D4" s="143"/>
      <c r="E4" s="143"/>
      <c r="F4" s="143"/>
      <c r="G4" s="143"/>
      <c r="H4" s="143"/>
      <c r="I4" s="23"/>
      <c r="J4" s="143" t="s">
        <v>18</v>
      </c>
      <c r="K4" s="143"/>
      <c r="L4" s="143"/>
      <c r="M4" s="143"/>
      <c r="N4" s="143"/>
      <c r="O4" s="143"/>
      <c r="P4" s="143"/>
      <c r="Q4" s="23"/>
      <c r="R4" s="143" t="s">
        <v>19</v>
      </c>
      <c r="S4" s="143"/>
      <c r="T4" s="143"/>
      <c r="U4" s="143"/>
      <c r="V4" s="143"/>
      <c r="W4" s="143"/>
      <c r="X4" s="143"/>
      <c r="Y4" s="29"/>
    </row>
    <row r="5" spans="1:34" ht="15" customHeight="1">
      <c r="B5" s="53" t="str">
        <f>IF(Setup!C14="Sunday","Su","Mo")</f>
        <v>Mo</v>
      </c>
      <c r="C5" s="53" t="str">
        <f>IF(B5="Su","Mo","Tu")</f>
        <v>Tu</v>
      </c>
      <c r="D5" s="53" t="str">
        <f>IF(C5="Mo","Tu","We")</f>
        <v>We</v>
      </c>
      <c r="E5" s="53" t="str">
        <f>IF(D5="Tu","We","Th")</f>
        <v>Th</v>
      </c>
      <c r="F5" s="53" t="str">
        <f>IF(E5="We","Th","Fr")</f>
        <v>Fr</v>
      </c>
      <c r="G5" s="53" t="str">
        <f>IF(F5="Th","Fr","Sa")</f>
        <v>Sa</v>
      </c>
      <c r="H5" s="53" t="str">
        <f>IF(G5="Fr","Sa","Su")</f>
        <v>Su</v>
      </c>
      <c r="I5" s="23"/>
      <c r="J5" s="53" t="str">
        <f>B5</f>
        <v>Mo</v>
      </c>
      <c r="K5" s="53" t="str">
        <f t="shared" ref="K5:P5" si="0">C5</f>
        <v>Tu</v>
      </c>
      <c r="L5" s="53" t="str">
        <f t="shared" si="0"/>
        <v>We</v>
      </c>
      <c r="M5" s="53" t="str">
        <f t="shared" si="0"/>
        <v>Th</v>
      </c>
      <c r="N5" s="53" t="str">
        <f t="shared" si="0"/>
        <v>Fr</v>
      </c>
      <c r="O5" s="53" t="str">
        <f t="shared" si="0"/>
        <v>Sa</v>
      </c>
      <c r="P5" s="53" t="str">
        <f t="shared" si="0"/>
        <v>Su</v>
      </c>
      <c r="Q5" s="23"/>
      <c r="R5" s="53" t="str">
        <f>J5</f>
        <v>Mo</v>
      </c>
      <c r="S5" s="53" t="str">
        <f t="shared" ref="S5:X5" si="1">K5</f>
        <v>Tu</v>
      </c>
      <c r="T5" s="53" t="str">
        <f t="shared" si="1"/>
        <v>We</v>
      </c>
      <c r="U5" s="53" t="str">
        <f t="shared" si="1"/>
        <v>Th</v>
      </c>
      <c r="V5" s="53" t="str">
        <f t="shared" si="1"/>
        <v>Fr</v>
      </c>
      <c r="W5" s="53" t="str">
        <f t="shared" si="1"/>
        <v>Sa</v>
      </c>
      <c r="X5" s="53" t="str">
        <f t="shared" si="1"/>
        <v>Su</v>
      </c>
      <c r="Y5" s="29"/>
    </row>
    <row r="6" spans="1:34" ht="15" customHeight="1">
      <c r="B6" s="38" t="str">
        <f>IF(Setup!$C$14="Sunday",IF(WEEKDAY(DATE(Setup!$C$4,1,1))=1,DATE(Setup!$C$4,1,1),""),IF(WEEKDAY(DATE(Setup!$C$4,1,1))=2,DATE(Setup!$C$4,1,1),""))</f>
        <v/>
      </c>
      <c r="C6" s="38" t="str">
        <f>IF(B6&lt;&gt;"",B6+1,IF(Setup!$C$14="Sunday",IF(WEEKDAY(DATE(Setup!$C$4,1,1))=2,DATE(Setup!$C$4,1,1),""),IF(WEEKDAY(DATE(Setup!$C$4,1,1))=3,DATE(Setup!$C$4,1,1),"")))</f>
        <v/>
      </c>
      <c r="D6" s="38">
        <f>IF(C6&lt;&gt;"",C6+1,IF(Setup!$C$14="Sunday",IF(WEEKDAY(DATE(Setup!$C$4,1,1))=3,DATE(Setup!$C$4,1,1),""),IF(WEEKDAY(DATE(Setup!$C$4,1,1))=4,DATE(Setup!$C$4,1,1),"")))</f>
        <v>43831</v>
      </c>
      <c r="E6" s="38">
        <f>IF(D6&lt;&gt;"",D6+1,IF(Setup!$C$14="Sunday",IF(WEEKDAY(DATE(Setup!$C$4,1,1))=4,DATE(Setup!$C$4,1,1),""),IF(WEEKDAY(DATE(Setup!$C$4,1,1))=5,DATE(Setup!$C$4,1,1),"")))</f>
        <v>43832</v>
      </c>
      <c r="F6" s="38">
        <f>IF(E6&lt;&gt;"",E6+1,IF(Setup!$C$14="Sunday",IF(WEEKDAY(DATE(Setup!$C$4,1,1))=5,DATE(Setup!$C$4,1,1),""),IF(WEEKDAY(DATE(Setup!$C$4,1,1))=6,DATE(Setup!$C$4,1,1),"")))</f>
        <v>43833</v>
      </c>
      <c r="G6" s="38">
        <f>IF(F6&lt;&gt;"",F6+1,IF(Setup!$C$14="Sunday",IF(WEEKDAY(DATE(Setup!$C$4,1,1))=6,DATE(Setup!$C$4,1,1),""),IF(WEEKDAY(DATE(Setup!$C$4,1,1))=7,DATE(Setup!$C$4,1,1),"")))</f>
        <v>43834</v>
      </c>
      <c r="H6" s="38">
        <f>IF(G6&lt;&gt;"",G6+1,IF(Setup!$C$14="Sunday",IF(WEEKDAY(DATE(Setup!$C$4,1,1))=7,DATE(Setup!$C$4,1,1),""),IF(WEEKDAY(DATE(Setup!$C$4,1,1))=1,DATE(Setup!$C$4,1,1),"")))</f>
        <v>43835</v>
      </c>
      <c r="I6" s="38"/>
      <c r="J6" s="38" t="str">
        <f>IF(Setup!$C$14="Sunday",IF(WEEKDAY(MAX(B9:H11))=7,MAX(B9:H11)+1,""),IF(WEEKDAY(MAX(B9:H11))=1,MAX(B9:H11)+1,""))</f>
        <v/>
      </c>
      <c r="K6" s="38" t="str">
        <f>IF(J6&lt;&gt;"",J6+1,IF(Setup!$C$14="Sunday",IF(WEEKDAY(MAX(B9:H11))=1,MAX(B9:H11)+1,""),IF(WEEKDAY(MAX(B9:H11))=2,MAX(B9:H11)+1,"")))</f>
        <v/>
      </c>
      <c r="L6" s="38" t="str">
        <f>IF(K6&lt;&gt;"",K6+1,IF(Setup!$C$14="Sunday",IF(WEEKDAY(MAX(B9:H11))=2,MAX(B9:H11)+1,""),IF(WEEKDAY(MAX(B9:H11))=3,MAX(B9:H11)+1,"")))</f>
        <v/>
      </c>
      <c r="M6" s="38" t="str">
        <f>IF(L6&lt;&gt;"",L6+1,IF(Setup!$C$14="Sunday",IF(WEEKDAY(MAX(B9:H11))=3,MAX(B9:H11)+1,""),IF(WEEKDAY(MAX(B9:H11))=4,MAX(B9:H11)+1,"")))</f>
        <v/>
      </c>
      <c r="N6" s="38" t="str">
        <f>IF(M6&lt;&gt;"",M6+1,IF(Setup!$C$14="Sunday",IF(WEEKDAY(MAX(B9:H11))=4,MAX(B9:H11)+1,""),IF(WEEKDAY(MAX(B9:H11))=5,MAX(B9:H11)+1,"")))</f>
        <v/>
      </c>
      <c r="O6" s="38">
        <f>IF(N6&lt;&gt;"",N6+1,IF(Setup!$C$14="Sunday",IF(WEEKDAY(MAX(B9:H11))=5,MAX(B9:H11)+1,""),IF(WEEKDAY(MAX(B9:H11))=6,MAX(B9:H11)+1,"")))</f>
        <v>43862</v>
      </c>
      <c r="P6" s="38">
        <f>IF(O6&lt;&gt;"",O6+1,IF(Setup!$C$14="Sunday",IF(WEEKDAY(MAX(B9:H11))=6,MAX(B9:H11)+1,""),IF(WEEKDAY(MAX(B9:H11))=7,MAX(B9:H11)+1,"")))</f>
        <v>43863</v>
      </c>
      <c r="Q6" s="38"/>
      <c r="R6" s="38" t="str">
        <f>IF(Setup!$C$14="Sunday",IF(WEEKDAY(MAX(J9:P11))=7,MAX(J9:P11)+1,""),IF(WEEKDAY(MAX(J9:P11))=1,MAX(J9:P11)+1,""))</f>
        <v/>
      </c>
      <c r="S6" s="38" t="str">
        <f>IF(R6&lt;&gt;"",R6+1,IF(Setup!$C$14="Sunday",IF(WEEKDAY(MAX(J9:P11))=1,MAX(J9:P11)+1,""),IF(WEEKDAY(MAX(J9:P11))=2,MAX(J9:P11)+1,"")))</f>
        <v/>
      </c>
      <c r="T6" s="38" t="str">
        <f>IF(S6&lt;&gt;"",S6+1,IF(Setup!$C$14="Sunday",IF(WEEKDAY(MAX(J9:P11))=2,MAX(J9:P11)+1,""),IF(WEEKDAY(MAX(J9:P11))=3,MAX(J9:P11)+1,"")))</f>
        <v/>
      </c>
      <c r="U6" s="38" t="str">
        <f>IF(T6&lt;&gt;"",T6+1,IF(Setup!$C$14="Sunday",IF(WEEKDAY(MAX(J9:P11))=3,MAX(J9:P11)+1,""),IF(WEEKDAY(MAX(J9:P11))=4,MAX(J9:P11)+1,"")))</f>
        <v/>
      </c>
      <c r="V6" s="38" t="str">
        <f>IF(U6&lt;&gt;"",U6+1,IF(Setup!$C$14="Sunday",IF(WEEKDAY(MAX(J9:P11))=4,MAX(J9:P11)+1,""),IF(WEEKDAY(MAX(J9:P11))=5,MAX(J9:P11)+1,"")))</f>
        <v/>
      </c>
      <c r="W6" s="38" t="str">
        <f>IF(V6&lt;&gt;"",V6+1,IF(Setup!$C$14="Sunday",IF(WEEKDAY(MAX(J9:P11))=5,MAX(J9:P11)+1,""),IF(WEEKDAY(MAX(J9:P11))=6,MAX(J9:P11)+1,"")))</f>
        <v/>
      </c>
      <c r="X6" s="38">
        <f>IF(W6&lt;&gt;"",W6+1,IF(Setup!$C$14="Sunday",IF(WEEKDAY(MAX(J9:P11))=6,MAX(J9:P11)+1,""),IF(WEEKDAY(MAX(J9:P11))=7,MAX(J9:P11)+1,"")))</f>
        <v>43891</v>
      </c>
      <c r="Y6" s="29"/>
      <c r="AA6" s="24"/>
    </row>
    <row r="7" spans="1:34" ht="15" customHeight="1">
      <c r="B7" s="38">
        <f>H6+1</f>
        <v>43836</v>
      </c>
      <c r="C7" s="38">
        <f t="shared" ref="C7:H9" si="2">B7+1</f>
        <v>43837</v>
      </c>
      <c r="D7" s="38">
        <f t="shared" si="2"/>
        <v>43838</v>
      </c>
      <c r="E7" s="38">
        <f t="shared" si="2"/>
        <v>43839</v>
      </c>
      <c r="F7" s="38">
        <f t="shared" si="2"/>
        <v>43840</v>
      </c>
      <c r="G7" s="38">
        <f t="shared" si="2"/>
        <v>43841</v>
      </c>
      <c r="H7" s="38">
        <f t="shared" si="2"/>
        <v>43842</v>
      </c>
      <c r="I7" s="38"/>
      <c r="J7" s="38">
        <f>P6+1</f>
        <v>43864</v>
      </c>
      <c r="K7" s="38">
        <f t="shared" ref="K7:P9" si="3">J7+1</f>
        <v>43865</v>
      </c>
      <c r="L7" s="38">
        <f t="shared" si="3"/>
        <v>43866</v>
      </c>
      <c r="M7" s="38">
        <f t="shared" si="3"/>
        <v>43867</v>
      </c>
      <c r="N7" s="38">
        <f t="shared" si="3"/>
        <v>43868</v>
      </c>
      <c r="O7" s="38">
        <f t="shared" si="3"/>
        <v>43869</v>
      </c>
      <c r="P7" s="38">
        <f t="shared" si="3"/>
        <v>43870</v>
      </c>
      <c r="Q7" s="38"/>
      <c r="R7" s="38">
        <f>X6+1</f>
        <v>43892</v>
      </c>
      <c r="S7" s="38">
        <f t="shared" ref="S7:X9" si="4">R7+1</f>
        <v>43893</v>
      </c>
      <c r="T7" s="38">
        <f t="shared" si="4"/>
        <v>43894</v>
      </c>
      <c r="U7" s="38">
        <f t="shared" si="4"/>
        <v>43895</v>
      </c>
      <c r="V7" s="38">
        <f t="shared" si="4"/>
        <v>43896</v>
      </c>
      <c r="W7" s="38">
        <f t="shared" si="4"/>
        <v>43897</v>
      </c>
      <c r="X7" s="38">
        <f t="shared" si="4"/>
        <v>43898</v>
      </c>
      <c r="Y7" s="29"/>
      <c r="AA7" s="24"/>
    </row>
    <row r="8" spans="1:34" ht="15" customHeight="1">
      <c r="B8" s="38">
        <f>H7+1</f>
        <v>43843</v>
      </c>
      <c r="C8" s="38">
        <f t="shared" si="2"/>
        <v>43844</v>
      </c>
      <c r="D8" s="38">
        <f t="shared" si="2"/>
        <v>43845</v>
      </c>
      <c r="E8" s="38">
        <f t="shared" si="2"/>
        <v>43846</v>
      </c>
      <c r="F8" s="38">
        <f t="shared" si="2"/>
        <v>43847</v>
      </c>
      <c r="G8" s="38">
        <f t="shared" si="2"/>
        <v>43848</v>
      </c>
      <c r="H8" s="38">
        <f t="shared" si="2"/>
        <v>43849</v>
      </c>
      <c r="I8" s="38"/>
      <c r="J8" s="38">
        <f>P7+1</f>
        <v>43871</v>
      </c>
      <c r="K8" s="38">
        <f t="shared" si="3"/>
        <v>43872</v>
      </c>
      <c r="L8" s="38">
        <f t="shared" si="3"/>
        <v>43873</v>
      </c>
      <c r="M8" s="38">
        <f t="shared" si="3"/>
        <v>43874</v>
      </c>
      <c r="N8" s="38">
        <f t="shared" si="3"/>
        <v>43875</v>
      </c>
      <c r="O8" s="38">
        <f t="shared" si="3"/>
        <v>43876</v>
      </c>
      <c r="P8" s="38">
        <f t="shared" si="3"/>
        <v>43877</v>
      </c>
      <c r="Q8" s="38"/>
      <c r="R8" s="38">
        <f>X7+1</f>
        <v>43899</v>
      </c>
      <c r="S8" s="38">
        <f t="shared" si="4"/>
        <v>43900</v>
      </c>
      <c r="T8" s="38">
        <f t="shared" si="4"/>
        <v>43901</v>
      </c>
      <c r="U8" s="38">
        <f t="shared" si="4"/>
        <v>43902</v>
      </c>
      <c r="V8" s="38">
        <f t="shared" si="4"/>
        <v>43903</v>
      </c>
      <c r="W8" s="38">
        <f t="shared" si="4"/>
        <v>43904</v>
      </c>
      <c r="X8" s="38">
        <f t="shared" si="4"/>
        <v>43905</v>
      </c>
      <c r="Y8" s="29"/>
      <c r="AA8" s="24"/>
    </row>
    <row r="9" spans="1:34" ht="15" customHeight="1">
      <c r="B9" s="38">
        <f>H8+1</f>
        <v>43850</v>
      </c>
      <c r="C9" s="38">
        <f t="shared" si="2"/>
        <v>43851</v>
      </c>
      <c r="D9" s="38">
        <f t="shared" si="2"/>
        <v>43852</v>
      </c>
      <c r="E9" s="38">
        <f t="shared" si="2"/>
        <v>43853</v>
      </c>
      <c r="F9" s="38">
        <f t="shared" si="2"/>
        <v>43854</v>
      </c>
      <c r="G9" s="38">
        <f t="shared" si="2"/>
        <v>43855</v>
      </c>
      <c r="H9" s="38">
        <f t="shared" si="2"/>
        <v>43856</v>
      </c>
      <c r="I9" s="38"/>
      <c r="J9" s="38">
        <f>P8+1</f>
        <v>43878</v>
      </c>
      <c r="K9" s="38">
        <f t="shared" si="3"/>
        <v>43879</v>
      </c>
      <c r="L9" s="38">
        <f t="shared" si="3"/>
        <v>43880</v>
      </c>
      <c r="M9" s="38">
        <f t="shared" si="3"/>
        <v>43881</v>
      </c>
      <c r="N9" s="38">
        <f t="shared" si="3"/>
        <v>43882</v>
      </c>
      <c r="O9" s="38">
        <f t="shared" si="3"/>
        <v>43883</v>
      </c>
      <c r="P9" s="38">
        <f t="shared" si="3"/>
        <v>43884</v>
      </c>
      <c r="Q9" s="38"/>
      <c r="R9" s="38">
        <f>X8+1</f>
        <v>43906</v>
      </c>
      <c r="S9" s="38">
        <f t="shared" si="4"/>
        <v>43907</v>
      </c>
      <c r="T9" s="38">
        <f t="shared" si="4"/>
        <v>43908</v>
      </c>
      <c r="U9" s="38">
        <f t="shared" si="4"/>
        <v>43909</v>
      </c>
      <c r="V9" s="38">
        <f t="shared" si="4"/>
        <v>43910</v>
      </c>
      <c r="W9" s="38">
        <f t="shared" si="4"/>
        <v>43911</v>
      </c>
      <c r="X9" s="38">
        <f t="shared" si="4"/>
        <v>43912</v>
      </c>
      <c r="Y9" s="29"/>
    </row>
    <row r="10" spans="1:34" s="19" customFormat="1" ht="15" customHeight="1">
      <c r="A10" s="28"/>
      <c r="B10" s="38">
        <f>IF(H9&lt;&gt;"",IF(EOMONTH(H9,0)=H9,"",H9+1),"")</f>
        <v>43857</v>
      </c>
      <c r="C10" s="38">
        <f>IF(B10&lt;&gt;"",IF(EOMONTH(B10,0)=B10,"",B10+1),"")</f>
        <v>43858</v>
      </c>
      <c r="D10" s="38">
        <f t="shared" ref="D10:H10" si="5">IF(C10&lt;&gt;"",IF(EOMONTH(C10,0)=C10,"",C10+1),"")</f>
        <v>43859</v>
      </c>
      <c r="E10" s="38">
        <f t="shared" si="5"/>
        <v>43860</v>
      </c>
      <c r="F10" s="38">
        <f t="shared" si="5"/>
        <v>43861</v>
      </c>
      <c r="G10" s="38" t="str">
        <f t="shared" si="5"/>
        <v/>
      </c>
      <c r="H10" s="38" t="str">
        <f t="shared" si="5"/>
        <v/>
      </c>
      <c r="I10" s="38"/>
      <c r="J10" s="38">
        <f>IF(P9&lt;&gt;"",IF(EOMONTH(P9,0)=P9,"",P9+1),"")</f>
        <v>43885</v>
      </c>
      <c r="K10" s="38">
        <f>IF(J10&lt;&gt;"",IF(EOMONTH(J10,0)=J10,"",J10+1),"")</f>
        <v>43886</v>
      </c>
      <c r="L10" s="38">
        <f t="shared" ref="L10:P10" si="6">IF(K10&lt;&gt;"",IF(EOMONTH(K10,0)=K10,"",K10+1),"")</f>
        <v>43887</v>
      </c>
      <c r="M10" s="38">
        <f t="shared" si="6"/>
        <v>43888</v>
      </c>
      <c r="N10" s="38">
        <f t="shared" si="6"/>
        <v>43889</v>
      </c>
      <c r="O10" s="38">
        <f t="shared" si="6"/>
        <v>43890</v>
      </c>
      <c r="P10" s="38" t="str">
        <f t="shared" si="6"/>
        <v/>
      </c>
      <c r="Q10" s="38"/>
      <c r="R10" s="38">
        <f>IF(X9&lt;&gt;"",IF(EOMONTH(X9,0)=X9,"",X9+1),"")</f>
        <v>43913</v>
      </c>
      <c r="S10" s="38">
        <f>IF(R10&lt;&gt;"",IF(EOMONTH(R10,0)=R10,"",R10+1),"")</f>
        <v>43914</v>
      </c>
      <c r="T10" s="38">
        <f t="shared" ref="T10:X10" si="7">IF(S10&lt;&gt;"",IF(EOMONTH(S10,0)=S10,"",S10+1),"")</f>
        <v>43915</v>
      </c>
      <c r="U10" s="38">
        <f t="shared" si="7"/>
        <v>43916</v>
      </c>
      <c r="V10" s="38">
        <f t="shared" si="7"/>
        <v>43917</v>
      </c>
      <c r="W10" s="38">
        <f t="shared" si="7"/>
        <v>43918</v>
      </c>
      <c r="X10" s="38">
        <f t="shared" si="7"/>
        <v>43919</v>
      </c>
      <c r="Y10" s="29"/>
      <c r="AH10" s="28"/>
    </row>
    <row r="11" spans="1:34" s="19" customFormat="1" ht="15" customHeight="1">
      <c r="A11" s="28"/>
      <c r="B11" s="38" t="str">
        <f>IF(H10&lt;&gt;"",IF(EOMONTH(H10,0)=H10,"",H10+1),"")</f>
        <v/>
      </c>
      <c r="C11" s="38" t="str">
        <f>IF(B11&lt;&gt;"",IF(EOMONTH(B11,0)=B11,"",B11+1),"")</f>
        <v/>
      </c>
      <c r="D11" s="38"/>
      <c r="E11" s="38"/>
      <c r="F11" s="38"/>
      <c r="G11" s="52"/>
      <c r="H11" s="52"/>
      <c r="I11" s="38"/>
      <c r="J11" s="38" t="str">
        <f>IF(P10&lt;&gt;"",IF(EOMONTH(P10,0)=P10,"",P10+1),"")</f>
        <v/>
      </c>
      <c r="K11" s="38" t="str">
        <f>IF(J11&lt;&gt;"",IF(EOMONTH(J11,0)=J11,"",J11+1),"")</f>
        <v/>
      </c>
      <c r="L11" s="38"/>
      <c r="M11" s="38"/>
      <c r="N11" s="38"/>
      <c r="O11" s="52"/>
      <c r="P11" s="52"/>
      <c r="Q11" s="39"/>
      <c r="R11" s="38">
        <f>IF(X10&lt;&gt;"",IF(EOMONTH(X10,0)=X10,"",X10+1),"")</f>
        <v>43920</v>
      </c>
      <c r="S11" s="38">
        <f>IF(R11&lt;&gt;"",IF(EOMONTH(R11,0)=R11,"",R11+1),"")</f>
        <v>43921</v>
      </c>
      <c r="T11" s="38"/>
      <c r="U11" s="38"/>
      <c r="V11" s="38"/>
      <c r="W11" s="52"/>
      <c r="X11" s="52"/>
      <c r="Y11" s="30"/>
      <c r="AH11" s="28"/>
    </row>
    <row r="12" spans="1:34" s="19" customFormat="1" ht="15" customHeight="1">
      <c r="A12" s="2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29"/>
      <c r="Z12" s="25"/>
      <c r="AA12" s="25"/>
      <c r="AB12" s="25"/>
      <c r="AC12" s="25"/>
      <c r="AD12" s="25"/>
      <c r="AE12" s="25"/>
      <c r="AF12" s="25"/>
      <c r="AH12" s="28"/>
    </row>
    <row r="13" spans="1:34" s="19" customFormat="1" ht="15" customHeight="1">
      <c r="A13" s="28"/>
      <c r="B13" s="143" t="s">
        <v>20</v>
      </c>
      <c r="C13" s="143"/>
      <c r="D13" s="143"/>
      <c r="E13" s="143"/>
      <c r="F13" s="143"/>
      <c r="G13" s="143"/>
      <c r="H13" s="143"/>
      <c r="I13" s="23"/>
      <c r="J13" s="143" t="s">
        <v>21</v>
      </c>
      <c r="K13" s="143"/>
      <c r="L13" s="143"/>
      <c r="M13" s="143"/>
      <c r="N13" s="143"/>
      <c r="O13" s="143"/>
      <c r="P13" s="143"/>
      <c r="Q13" s="23"/>
      <c r="R13" s="143" t="s">
        <v>22</v>
      </c>
      <c r="S13" s="143"/>
      <c r="T13" s="143"/>
      <c r="U13" s="143"/>
      <c r="V13" s="143"/>
      <c r="W13" s="143"/>
      <c r="X13" s="143"/>
      <c r="Y13" s="28"/>
      <c r="AH13" s="28"/>
    </row>
    <row r="14" spans="1:34" s="19" customFormat="1" ht="15" customHeight="1">
      <c r="A14" s="28"/>
      <c r="B14" s="53" t="str">
        <f>R5</f>
        <v>Mo</v>
      </c>
      <c r="C14" s="53" t="str">
        <f t="shared" ref="C14:H14" si="8">S5</f>
        <v>Tu</v>
      </c>
      <c r="D14" s="53" t="str">
        <f t="shared" si="8"/>
        <v>We</v>
      </c>
      <c r="E14" s="53" t="str">
        <f t="shared" si="8"/>
        <v>Th</v>
      </c>
      <c r="F14" s="53" t="str">
        <f t="shared" si="8"/>
        <v>Fr</v>
      </c>
      <c r="G14" s="53" t="str">
        <f t="shared" si="8"/>
        <v>Sa</v>
      </c>
      <c r="H14" s="53" t="str">
        <f t="shared" si="8"/>
        <v>Su</v>
      </c>
      <c r="I14" s="23"/>
      <c r="J14" s="53" t="str">
        <f>B14</f>
        <v>Mo</v>
      </c>
      <c r="K14" s="53" t="str">
        <f t="shared" ref="K14:P14" si="9">C14</f>
        <v>Tu</v>
      </c>
      <c r="L14" s="53" t="str">
        <f t="shared" si="9"/>
        <v>We</v>
      </c>
      <c r="M14" s="53" t="str">
        <f t="shared" si="9"/>
        <v>Th</v>
      </c>
      <c r="N14" s="53" t="str">
        <f t="shared" si="9"/>
        <v>Fr</v>
      </c>
      <c r="O14" s="53" t="str">
        <f t="shared" si="9"/>
        <v>Sa</v>
      </c>
      <c r="P14" s="53" t="str">
        <f t="shared" si="9"/>
        <v>Su</v>
      </c>
      <c r="Q14" s="23"/>
      <c r="R14" s="53" t="str">
        <f>J14</f>
        <v>Mo</v>
      </c>
      <c r="S14" s="53" t="str">
        <f t="shared" ref="S14:X14" si="10">K14</f>
        <v>Tu</v>
      </c>
      <c r="T14" s="53" t="str">
        <f t="shared" si="10"/>
        <v>We</v>
      </c>
      <c r="U14" s="53" t="str">
        <f t="shared" si="10"/>
        <v>Th</v>
      </c>
      <c r="V14" s="53" t="str">
        <f t="shared" si="10"/>
        <v>Fr</v>
      </c>
      <c r="W14" s="53" t="str">
        <f t="shared" si="10"/>
        <v>Sa</v>
      </c>
      <c r="X14" s="53" t="str">
        <f t="shared" si="10"/>
        <v>Su</v>
      </c>
      <c r="Y14" s="28"/>
      <c r="AH14" s="28"/>
    </row>
    <row r="15" spans="1:34" s="19" customFormat="1" ht="15" customHeight="1">
      <c r="A15" s="28"/>
      <c r="B15" s="38" t="str">
        <f>IF(Setup!$C$14="Sunday",IF(WEEKDAY(MAX(R9:X11))=7,MAX(R9:X11)+1,""),IF(WEEKDAY(MAX(R9:X11))=1,MAX(R9:X11)+1,""))</f>
        <v/>
      </c>
      <c r="C15" s="38" t="str">
        <f>IF(B15&lt;&gt;"",B15+1,IF(Setup!$C$14="Sunday",IF(WEEKDAY(MAX(R9:X11))=1,MAX(R9:X11)+1,""),IF(WEEKDAY(MAX(R9:X11))=2,MAX(R9:X11)+1,"")))</f>
        <v/>
      </c>
      <c r="D15" s="38">
        <f>IF(C15&lt;&gt;"",C15+1,IF(Setup!$C$14="Sunday",IF(WEEKDAY(MAX(R9:X11))=2,MAX(R9:X11)+1,""),IF(WEEKDAY(MAX(R9:X11))=3,MAX(R9:X11)+1,"")))</f>
        <v>43922</v>
      </c>
      <c r="E15" s="38">
        <f>IF(D15&lt;&gt;"",D15+1,IF(Setup!$C$14="Sunday",IF(WEEKDAY(MAX(R9:X11))=3,MAX(R9:X11)+1,""),IF(WEEKDAY(MAX(R9:X11))=4,MAX(R9:X11)+1,"")))</f>
        <v>43923</v>
      </c>
      <c r="F15" s="38">
        <f>IF(E15&lt;&gt;"",E15+1,IF(Setup!$C$14="Sunday",IF(WEEKDAY(MAX(R9:X11))=4,MAX(R9:X11)+1,""),IF(WEEKDAY(MAX(R9:X11))=5,MAX(R9:X11)+1,"")))</f>
        <v>43924</v>
      </c>
      <c r="G15" s="38">
        <f>IF(F15&lt;&gt;"",F15+1,IF(Setup!$C$14="Sunday",IF(WEEKDAY(MAX(R9:X11))=5,MAX(R9:X11)+1,""),IF(WEEKDAY(MAX(R9:X11))=6,MAX(R9:X11)+1,"")))</f>
        <v>43925</v>
      </c>
      <c r="H15" s="38">
        <f>IF(G15&lt;&gt;"",G15+1,IF(Setup!$C$14="Sunday",IF(WEEKDAY(MAX(R9:X11))=6,MAX(R9:X11)+1,""),IF(WEEKDAY(MAX(R9:X11))=7,MAX(R9:X11)+1,"")))</f>
        <v>43926</v>
      </c>
      <c r="I15" s="38"/>
      <c r="J15" s="38" t="str">
        <f>IF(Setup!$C$14="Sunday",IF(WEEKDAY(MAX(B18:H20))=7,MAX(B18:H20)+1,""),IF(WEEKDAY(MAX(B18:H20))=1,MAX(B18:H20)+1,""))</f>
        <v/>
      </c>
      <c r="K15" s="38" t="str">
        <f>IF(J15&lt;&gt;"",J15+1,IF(Setup!$C$14="Sunday",IF(WEEKDAY(MAX(B18:H20))=1,MAX(B18:H20)+1,""),IF(WEEKDAY(MAX(B18:H20))=2,MAX(B18:H20)+1,"")))</f>
        <v/>
      </c>
      <c r="L15" s="38" t="str">
        <f>IF(K15&lt;&gt;"",K15+1,IF(Setup!$C$14="Sunday",IF(WEEKDAY(MAX(B18:H20))=2,MAX(B18:H20)+1,""),IF(WEEKDAY(MAX(B18:H20))=3,MAX(B18:H20)+1,"")))</f>
        <v/>
      </c>
      <c r="M15" s="38" t="str">
        <f>IF(L15&lt;&gt;"",L15+1,IF(Setup!$C$14="Sunday",IF(WEEKDAY(MAX(B18:H20))=3,MAX(B18:H20)+1,""),IF(WEEKDAY(MAX(B18:H20))=4,MAX(B18:H20)+1,"")))</f>
        <v/>
      </c>
      <c r="N15" s="38">
        <f>IF(M15&lt;&gt;"",M15+1,IF(Setup!$C$14="Sunday",IF(WEEKDAY(MAX(B18:H20))=4,MAX(B18:H20)+1,""),IF(WEEKDAY(MAX(B18:H20))=5,MAX(B18:H20)+1,"")))</f>
        <v>43952</v>
      </c>
      <c r="O15" s="38">
        <f>IF(N15&lt;&gt;"",N15+1,IF(Setup!$C$14="Sunday",IF(WEEKDAY(MAX(B18:H20))=5,MAX(B18:H20)+1,""),IF(WEEKDAY(MAX(B18:H20))=6,MAX(B18:H20)+1,"")))</f>
        <v>43953</v>
      </c>
      <c r="P15" s="38">
        <f>IF(O15&lt;&gt;"",O15+1,IF(Setup!$C$14="Sunday",IF(WEEKDAY(MAX(B18:H20))=6,MAX(B18:H20)+1,""),IF(WEEKDAY(MAX(B18:H20))=7,MAX(B18:H20)+1,"")))</f>
        <v>43954</v>
      </c>
      <c r="Q15" s="38"/>
      <c r="R15" s="38">
        <f>IF(Setup!$C$14="Sunday",IF(WEEKDAY(MAX(J18:P20))=7,MAX(J18:P20)+1,""),IF(WEEKDAY(MAX(J18:P20))=1,MAX(J18:P20)+1,""))</f>
        <v>43983</v>
      </c>
      <c r="S15" s="38">
        <f>IF(R15&lt;&gt;"",R15+1,IF(Setup!$C$14="Sunday",IF(WEEKDAY(MAX(J18:P20))=1,MAX(J18:P20)+1,""),IF(WEEKDAY(MAX(J18:P20))=2,MAX(J18:P20)+1,"")))</f>
        <v>43984</v>
      </c>
      <c r="T15" s="38">
        <f>IF(S15&lt;&gt;"",S15+1,IF(Setup!$C$14="Sunday",IF(WEEKDAY(MAX(J18:P20))=2,MAX(J18:P20)+1,""),IF(WEEKDAY(MAX(J18:P20))=3,MAX(J18:P20)+1,"")))</f>
        <v>43985</v>
      </c>
      <c r="U15" s="38">
        <f>IF(T15&lt;&gt;"",T15+1,IF(Setup!$C$14="Sunday",IF(WEEKDAY(MAX(J18:P20))=3,MAX(J18:P20)+1,""),IF(WEEKDAY(MAX(J18:P20))=4,MAX(J18:P20)+1,"")))</f>
        <v>43986</v>
      </c>
      <c r="V15" s="38">
        <f>IF(U15&lt;&gt;"",U15+1,IF(Setup!$C$14="Sunday",IF(WEEKDAY(MAX(J18:P20))=4,MAX(J18:P20)+1,""),IF(WEEKDAY(MAX(J18:P20))=5,MAX(J18:P20)+1,"")))</f>
        <v>43987</v>
      </c>
      <c r="W15" s="38">
        <f>IF(V15&lt;&gt;"",V15+1,IF(Setup!$C$14="Sunday",IF(WEEKDAY(MAX(J18:P20))=5,MAX(J18:P20)+1,""),IF(WEEKDAY(MAX(J18:P20))=6,MAX(J18:P20)+1,"")))</f>
        <v>43988</v>
      </c>
      <c r="X15" s="38">
        <f>IF(W15&lt;&gt;"",W15+1,IF(Setup!$C$14="Sunday",IF(WEEKDAY(MAX(J18:P20))=6,MAX(J18:P20)+1,""),IF(WEEKDAY(MAX(J18:P20))=7,MAX(J18:P20)+1,"")))</f>
        <v>43989</v>
      </c>
      <c r="Y15" s="28"/>
      <c r="AH15" s="28"/>
    </row>
    <row r="16" spans="1:34" s="19" customFormat="1" ht="15" customHeight="1">
      <c r="A16" s="28"/>
      <c r="B16" s="38">
        <f>H15+1</f>
        <v>43927</v>
      </c>
      <c r="C16" s="38">
        <f t="shared" ref="C16:H18" si="11">B16+1</f>
        <v>43928</v>
      </c>
      <c r="D16" s="38">
        <f t="shared" si="11"/>
        <v>43929</v>
      </c>
      <c r="E16" s="38">
        <f t="shared" si="11"/>
        <v>43930</v>
      </c>
      <c r="F16" s="38">
        <f t="shared" si="11"/>
        <v>43931</v>
      </c>
      <c r="G16" s="38">
        <f t="shared" si="11"/>
        <v>43932</v>
      </c>
      <c r="H16" s="38">
        <f t="shared" si="11"/>
        <v>43933</v>
      </c>
      <c r="I16" s="38"/>
      <c r="J16" s="38">
        <f>P15+1</f>
        <v>43955</v>
      </c>
      <c r="K16" s="38">
        <f t="shared" ref="K16:P18" si="12">J16+1</f>
        <v>43956</v>
      </c>
      <c r="L16" s="38">
        <f t="shared" si="12"/>
        <v>43957</v>
      </c>
      <c r="M16" s="38">
        <f t="shared" si="12"/>
        <v>43958</v>
      </c>
      <c r="N16" s="38">
        <f t="shared" si="12"/>
        <v>43959</v>
      </c>
      <c r="O16" s="38">
        <f t="shared" si="12"/>
        <v>43960</v>
      </c>
      <c r="P16" s="38">
        <f t="shared" si="12"/>
        <v>43961</v>
      </c>
      <c r="Q16" s="38"/>
      <c r="R16" s="38">
        <f>X15+1</f>
        <v>43990</v>
      </c>
      <c r="S16" s="38">
        <f t="shared" ref="S16:X18" si="13">R16+1</f>
        <v>43991</v>
      </c>
      <c r="T16" s="38">
        <f t="shared" si="13"/>
        <v>43992</v>
      </c>
      <c r="U16" s="38">
        <f t="shared" si="13"/>
        <v>43993</v>
      </c>
      <c r="V16" s="38">
        <f t="shared" si="13"/>
        <v>43994</v>
      </c>
      <c r="W16" s="38">
        <f t="shared" si="13"/>
        <v>43995</v>
      </c>
      <c r="X16" s="38">
        <f t="shared" si="13"/>
        <v>43996</v>
      </c>
      <c r="Y16" s="28"/>
      <c r="AH16" s="28"/>
    </row>
    <row r="17" spans="1:34" s="19" customFormat="1" ht="15" customHeight="1">
      <c r="A17" s="28"/>
      <c r="B17" s="38">
        <f>H16+1</f>
        <v>43934</v>
      </c>
      <c r="C17" s="38">
        <f t="shared" si="11"/>
        <v>43935</v>
      </c>
      <c r="D17" s="38">
        <f t="shared" si="11"/>
        <v>43936</v>
      </c>
      <c r="E17" s="38">
        <f t="shared" si="11"/>
        <v>43937</v>
      </c>
      <c r="F17" s="38">
        <f t="shared" si="11"/>
        <v>43938</v>
      </c>
      <c r="G17" s="38">
        <f t="shared" si="11"/>
        <v>43939</v>
      </c>
      <c r="H17" s="38">
        <f t="shared" si="11"/>
        <v>43940</v>
      </c>
      <c r="I17" s="38"/>
      <c r="J17" s="38">
        <f>P16+1</f>
        <v>43962</v>
      </c>
      <c r="K17" s="38">
        <f t="shared" si="12"/>
        <v>43963</v>
      </c>
      <c r="L17" s="38">
        <f t="shared" si="12"/>
        <v>43964</v>
      </c>
      <c r="M17" s="38">
        <f t="shared" si="12"/>
        <v>43965</v>
      </c>
      <c r="N17" s="38">
        <f t="shared" si="12"/>
        <v>43966</v>
      </c>
      <c r="O17" s="38">
        <f t="shared" si="12"/>
        <v>43967</v>
      </c>
      <c r="P17" s="38">
        <f t="shared" si="12"/>
        <v>43968</v>
      </c>
      <c r="Q17" s="38"/>
      <c r="R17" s="38">
        <f>X16+1</f>
        <v>43997</v>
      </c>
      <c r="S17" s="38">
        <f t="shared" si="13"/>
        <v>43998</v>
      </c>
      <c r="T17" s="38">
        <f t="shared" si="13"/>
        <v>43999</v>
      </c>
      <c r="U17" s="38">
        <f t="shared" si="13"/>
        <v>44000</v>
      </c>
      <c r="V17" s="38">
        <f t="shared" si="13"/>
        <v>44001</v>
      </c>
      <c r="W17" s="38">
        <f t="shared" si="13"/>
        <v>44002</v>
      </c>
      <c r="X17" s="38">
        <f t="shared" si="13"/>
        <v>44003</v>
      </c>
      <c r="Y17" s="28"/>
      <c r="AH17" s="28"/>
    </row>
    <row r="18" spans="1:34" s="19" customFormat="1" ht="15" customHeight="1">
      <c r="A18" s="28"/>
      <c r="B18" s="38">
        <f>H17+1</f>
        <v>43941</v>
      </c>
      <c r="C18" s="38">
        <f t="shared" si="11"/>
        <v>43942</v>
      </c>
      <c r="D18" s="38">
        <f t="shared" si="11"/>
        <v>43943</v>
      </c>
      <c r="E18" s="38">
        <f t="shared" si="11"/>
        <v>43944</v>
      </c>
      <c r="F18" s="38">
        <f t="shared" si="11"/>
        <v>43945</v>
      </c>
      <c r="G18" s="38">
        <f t="shared" si="11"/>
        <v>43946</v>
      </c>
      <c r="H18" s="38">
        <f t="shared" si="11"/>
        <v>43947</v>
      </c>
      <c r="I18" s="38"/>
      <c r="J18" s="38">
        <f>P17+1</f>
        <v>43969</v>
      </c>
      <c r="K18" s="38">
        <f t="shared" si="12"/>
        <v>43970</v>
      </c>
      <c r="L18" s="38">
        <f t="shared" si="12"/>
        <v>43971</v>
      </c>
      <c r="M18" s="38">
        <f t="shared" si="12"/>
        <v>43972</v>
      </c>
      <c r="N18" s="38">
        <f t="shared" si="12"/>
        <v>43973</v>
      </c>
      <c r="O18" s="38">
        <f t="shared" si="12"/>
        <v>43974</v>
      </c>
      <c r="P18" s="38">
        <f t="shared" si="12"/>
        <v>43975</v>
      </c>
      <c r="Q18" s="38"/>
      <c r="R18" s="38">
        <f>X17+1</f>
        <v>44004</v>
      </c>
      <c r="S18" s="38">
        <f t="shared" si="13"/>
        <v>44005</v>
      </c>
      <c r="T18" s="38">
        <f t="shared" si="13"/>
        <v>44006</v>
      </c>
      <c r="U18" s="38">
        <f t="shared" si="13"/>
        <v>44007</v>
      </c>
      <c r="V18" s="38">
        <f t="shared" si="13"/>
        <v>44008</v>
      </c>
      <c r="W18" s="38">
        <f t="shared" si="13"/>
        <v>44009</v>
      </c>
      <c r="X18" s="38">
        <f t="shared" si="13"/>
        <v>44010</v>
      </c>
      <c r="Y18" s="28"/>
      <c r="AH18" s="28"/>
    </row>
    <row r="19" spans="1:34" s="19" customFormat="1" ht="15" customHeight="1">
      <c r="A19" s="28"/>
      <c r="B19" s="38">
        <f>IF(H18&lt;&gt;"",IF(EOMONTH(H18,0)=H18,"",H18+1),"")</f>
        <v>43948</v>
      </c>
      <c r="C19" s="38">
        <f>IF(B19&lt;&gt;"",IF(EOMONTH(B19,0)=B19,"",B19+1),"")</f>
        <v>43949</v>
      </c>
      <c r="D19" s="38">
        <f t="shared" ref="D19:H19" si="14">IF(C19&lt;&gt;"",IF(EOMONTH(C19,0)=C19,"",C19+1),"")</f>
        <v>43950</v>
      </c>
      <c r="E19" s="38">
        <f t="shared" si="14"/>
        <v>43951</v>
      </c>
      <c r="F19" s="38" t="str">
        <f t="shared" si="14"/>
        <v/>
      </c>
      <c r="G19" s="38" t="str">
        <f t="shared" si="14"/>
        <v/>
      </c>
      <c r="H19" s="38" t="str">
        <f t="shared" si="14"/>
        <v/>
      </c>
      <c r="I19" s="38"/>
      <c r="J19" s="38">
        <f>IF(P18&lt;&gt;"",IF(EOMONTH(P18,0)=P18,"",P18+1),"")</f>
        <v>43976</v>
      </c>
      <c r="K19" s="38">
        <f>IF(J19&lt;&gt;"",IF(EOMONTH(J19,0)=J19,"",J19+1),"")</f>
        <v>43977</v>
      </c>
      <c r="L19" s="38">
        <f t="shared" ref="L19:P19" si="15">IF(K19&lt;&gt;"",IF(EOMONTH(K19,0)=K19,"",K19+1),"")</f>
        <v>43978</v>
      </c>
      <c r="M19" s="38">
        <f t="shared" si="15"/>
        <v>43979</v>
      </c>
      <c r="N19" s="38">
        <f t="shared" si="15"/>
        <v>43980</v>
      </c>
      <c r="O19" s="38">
        <f t="shared" si="15"/>
        <v>43981</v>
      </c>
      <c r="P19" s="38">
        <f t="shared" si="15"/>
        <v>43982</v>
      </c>
      <c r="Q19" s="38"/>
      <c r="R19" s="38">
        <f>IF(X18&lt;&gt;"",IF(EOMONTH(X18,0)=X18,"",X18+1),"")</f>
        <v>44011</v>
      </c>
      <c r="S19" s="38">
        <f>IF(R19&lt;&gt;"",IF(EOMONTH(R19,0)=R19,"",R19+1),"")</f>
        <v>44012</v>
      </c>
      <c r="T19" s="38" t="str">
        <f t="shared" ref="T19:X19" si="16">IF(S19&lt;&gt;"",IF(EOMONTH(S19,0)=S19,"",S19+1),"")</f>
        <v/>
      </c>
      <c r="U19" s="38" t="str">
        <f t="shared" si="16"/>
        <v/>
      </c>
      <c r="V19" s="38" t="str">
        <f t="shared" si="16"/>
        <v/>
      </c>
      <c r="W19" s="38" t="str">
        <f t="shared" si="16"/>
        <v/>
      </c>
      <c r="X19" s="38" t="str">
        <f t="shared" si="16"/>
        <v/>
      </c>
      <c r="Y19" s="28"/>
      <c r="AH19" s="28"/>
    </row>
    <row r="20" spans="1:34" s="19" customFormat="1" ht="15" customHeight="1">
      <c r="A20" s="28"/>
      <c r="B20" s="38" t="str">
        <f>IF(H19&lt;&gt;"",IF(EOMONTH(H19,0)=H19,"",H19+1),"")</f>
        <v/>
      </c>
      <c r="C20" s="38" t="str">
        <f>IF(B20&lt;&gt;"",IF(EOMONTH(B20,0)=B20,"",B20+1),"")</f>
        <v/>
      </c>
      <c r="D20" s="38"/>
      <c r="E20" s="38"/>
      <c r="F20" s="38"/>
      <c r="G20" s="52"/>
      <c r="H20" s="52"/>
      <c r="I20" s="38"/>
      <c r="J20" s="38" t="str">
        <f>IF(P19&lt;&gt;"",IF(EOMONTH(P19,0)=P19,"",P19+1),"")</f>
        <v/>
      </c>
      <c r="K20" s="38" t="str">
        <f>IF(J20&lt;&gt;"",IF(EOMONTH(J20,0)=J20,"",J20+1),"")</f>
        <v/>
      </c>
      <c r="L20" s="38"/>
      <c r="M20" s="38"/>
      <c r="N20" s="38"/>
      <c r="O20" s="52"/>
      <c r="P20" s="52"/>
      <c r="Q20" s="39"/>
      <c r="R20" s="38" t="str">
        <f>IF(X19&lt;&gt;"",IF(EOMONTH(X19,0)=X19,"",X19+1),"")</f>
        <v/>
      </c>
      <c r="S20" s="38" t="str">
        <f>IF(R20&lt;&gt;"",IF(EOMONTH(R20,0)=R20,"",R20+1),"")</f>
        <v/>
      </c>
      <c r="T20" s="38"/>
      <c r="U20" s="38"/>
      <c r="V20" s="38"/>
      <c r="W20" s="52"/>
      <c r="X20" s="52"/>
      <c r="Y20" s="28"/>
      <c r="AH20" s="28"/>
    </row>
    <row r="21" spans="1:34" s="19" customFormat="1" ht="15" customHeight="1">
      <c r="A21" s="2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/>
      <c r="Z21" s="25"/>
      <c r="AA21" s="25"/>
      <c r="AB21" s="25"/>
      <c r="AC21" s="25"/>
      <c r="AD21" s="25"/>
      <c r="AE21" s="25"/>
      <c r="AF21" s="25"/>
      <c r="AH21" s="28"/>
    </row>
    <row r="22" spans="1:34" s="19" customFormat="1" ht="15" customHeight="1">
      <c r="A22" s="28"/>
      <c r="B22" s="143" t="s">
        <v>23</v>
      </c>
      <c r="C22" s="143"/>
      <c r="D22" s="143"/>
      <c r="E22" s="143"/>
      <c r="F22" s="143"/>
      <c r="G22" s="143"/>
      <c r="H22" s="143"/>
      <c r="I22" s="23"/>
      <c r="J22" s="143" t="s">
        <v>24</v>
      </c>
      <c r="K22" s="143"/>
      <c r="L22" s="143"/>
      <c r="M22" s="143"/>
      <c r="N22" s="143"/>
      <c r="O22" s="143"/>
      <c r="P22" s="143"/>
      <c r="Q22" s="23"/>
      <c r="R22" s="143" t="s">
        <v>25</v>
      </c>
      <c r="S22" s="143"/>
      <c r="T22" s="143"/>
      <c r="U22" s="143"/>
      <c r="V22" s="143"/>
      <c r="W22" s="143"/>
      <c r="X22" s="143"/>
      <c r="Y22" s="28"/>
      <c r="AH22" s="28"/>
    </row>
    <row r="23" spans="1:34" s="19" customFormat="1" ht="15" customHeight="1">
      <c r="A23" s="28"/>
      <c r="B23" s="53" t="str">
        <f>R14</f>
        <v>Mo</v>
      </c>
      <c r="C23" s="53" t="str">
        <f t="shared" ref="C23:H23" si="17">S14</f>
        <v>Tu</v>
      </c>
      <c r="D23" s="53" t="str">
        <f t="shared" si="17"/>
        <v>We</v>
      </c>
      <c r="E23" s="53" t="str">
        <f t="shared" si="17"/>
        <v>Th</v>
      </c>
      <c r="F23" s="53" t="str">
        <f t="shared" si="17"/>
        <v>Fr</v>
      </c>
      <c r="G23" s="53" t="str">
        <f t="shared" si="17"/>
        <v>Sa</v>
      </c>
      <c r="H23" s="53" t="str">
        <f t="shared" si="17"/>
        <v>Su</v>
      </c>
      <c r="I23" s="23"/>
      <c r="J23" s="53" t="str">
        <f>B23</f>
        <v>Mo</v>
      </c>
      <c r="K23" s="53" t="str">
        <f t="shared" ref="K23:P23" si="18">C23</f>
        <v>Tu</v>
      </c>
      <c r="L23" s="53" t="str">
        <f t="shared" si="18"/>
        <v>We</v>
      </c>
      <c r="M23" s="53" t="str">
        <f t="shared" si="18"/>
        <v>Th</v>
      </c>
      <c r="N23" s="53" t="str">
        <f t="shared" si="18"/>
        <v>Fr</v>
      </c>
      <c r="O23" s="53" t="str">
        <f t="shared" si="18"/>
        <v>Sa</v>
      </c>
      <c r="P23" s="53" t="str">
        <f t="shared" si="18"/>
        <v>Su</v>
      </c>
      <c r="Q23" s="23"/>
      <c r="R23" s="53" t="str">
        <f>J23</f>
        <v>Mo</v>
      </c>
      <c r="S23" s="53" t="str">
        <f t="shared" ref="S23:X23" si="19">K23</f>
        <v>Tu</v>
      </c>
      <c r="T23" s="53" t="str">
        <f t="shared" si="19"/>
        <v>We</v>
      </c>
      <c r="U23" s="53" t="str">
        <f t="shared" si="19"/>
        <v>Th</v>
      </c>
      <c r="V23" s="53" t="str">
        <f t="shared" si="19"/>
        <v>Fr</v>
      </c>
      <c r="W23" s="53" t="str">
        <f t="shared" si="19"/>
        <v>Sa</v>
      </c>
      <c r="X23" s="53" t="str">
        <f t="shared" si="19"/>
        <v>Su</v>
      </c>
      <c r="Y23" s="28"/>
      <c r="AH23" s="28"/>
    </row>
    <row r="24" spans="1:34" s="19" customFormat="1" ht="15" customHeight="1">
      <c r="A24" s="28"/>
      <c r="B24" s="38" t="str">
        <f>IF(Setup!$C$14="Sunday",IF(WEEKDAY(MAX(R18:X20))=7,MAX(R18:X20)+1,""),IF(WEEKDAY(MAX(R18:X20))=1,MAX(R18:X20)+1,""))</f>
        <v/>
      </c>
      <c r="C24" s="38" t="str">
        <f>IF(B24&lt;&gt;"",B24+1,IF(Setup!$C$14="Sunday",IF(WEEKDAY(MAX(R18:X20))=1,MAX(R18:X20)+1,""),IF(WEEKDAY(MAX(R18:X20))=2,MAX(R18:X20)+1,"")))</f>
        <v/>
      </c>
      <c r="D24" s="38">
        <f>IF(C24&lt;&gt;"",C24+1,IF(Setup!$C$14="Sunday",IF(WEEKDAY(MAX(R18:X20))=2,MAX(R18:X20)+1,""),IF(WEEKDAY(MAX(R18:X20))=3,MAX(R18:X20)+1,"")))</f>
        <v>44013</v>
      </c>
      <c r="E24" s="38">
        <f>IF(D24&lt;&gt;"",D24+1,IF(Setup!$C$14="Sunday",IF(WEEKDAY(MAX(R18:X20))=3,MAX(R18:X20)+1,""),IF(WEEKDAY(MAX(R18:X20))=4,MAX(R18:X20)+1,"")))</f>
        <v>44014</v>
      </c>
      <c r="F24" s="38">
        <f>IF(E24&lt;&gt;"",E24+1,IF(Setup!$C$14="Sunday",IF(WEEKDAY(MAX(R18:X20))=4,MAX(R18:X20)+1,""),IF(WEEKDAY(MAX(R18:X20))=5,MAX(R18:X20)+1,"")))</f>
        <v>44015</v>
      </c>
      <c r="G24" s="38">
        <f>IF(F24&lt;&gt;"",F24+1,IF(Setup!$C$14="Sunday",IF(WEEKDAY(MAX(R18:X20))=5,MAX(R18:X20)+1,""),IF(WEEKDAY(MAX(R18:X20))=6,MAX(R18:X20)+1,"")))</f>
        <v>44016</v>
      </c>
      <c r="H24" s="38">
        <f>IF(G24&lt;&gt;"",G24+1,IF(Setup!$C$14="Sunday",IF(WEEKDAY(MAX(R18:X20))=6,MAX(R18:X20)+1,""),IF(WEEKDAY(MAX(R18:X20))=7,MAX(R18:X20)+1,"")))</f>
        <v>44017</v>
      </c>
      <c r="I24" s="38"/>
      <c r="J24" s="38" t="str">
        <f>IF(Setup!$C$14="Sunday",IF(WEEKDAY(MAX(B27:H29))=7,MAX(B27:H29)+1,""),IF(WEEKDAY(MAX(B27:H29))=1,MAX(B27:H29)+1,""))</f>
        <v/>
      </c>
      <c r="K24" s="38" t="str">
        <f>IF(J24&lt;&gt;"",J24+1,IF(Setup!$C$14="Sunday",IF(WEEKDAY(MAX(B27:H29))=1,MAX(B27:H29)+1,""),IF(WEEKDAY(MAX(B27:H29))=2,MAX(B27:H29)+1,"")))</f>
        <v/>
      </c>
      <c r="L24" s="38" t="str">
        <f>IF(K24&lt;&gt;"",K24+1,IF(Setup!$C$14="Sunday",IF(WEEKDAY(MAX(B27:H29))=2,MAX(B27:H29)+1,""),IF(WEEKDAY(MAX(B27:H29))=3,MAX(B27:H29)+1,"")))</f>
        <v/>
      </c>
      <c r="M24" s="38" t="str">
        <f>IF(L24&lt;&gt;"",L24+1,IF(Setup!$C$14="Sunday",IF(WEEKDAY(MAX(B27:H29))=3,MAX(B27:H29)+1,""),IF(WEEKDAY(MAX(B27:H29))=4,MAX(B27:H29)+1,"")))</f>
        <v/>
      </c>
      <c r="N24" s="38" t="str">
        <f>IF(M24&lt;&gt;"",M24+1,IF(Setup!$C$14="Sunday",IF(WEEKDAY(MAX(B27:H29))=4,MAX(B27:H29)+1,""),IF(WEEKDAY(MAX(B27:H29))=5,MAX(B27:H29)+1,"")))</f>
        <v/>
      </c>
      <c r="O24" s="38">
        <f>IF(N24&lt;&gt;"",N24+1,IF(Setup!$C$14="Sunday",IF(WEEKDAY(MAX(B27:H29))=5,MAX(B27:H29)+1,""),IF(WEEKDAY(MAX(B27:H29))=6,MAX(B27:H29)+1,"")))</f>
        <v>44044</v>
      </c>
      <c r="P24" s="38">
        <f>IF(O24&lt;&gt;"",O24+1,IF(Setup!$C$14="Sunday",IF(WEEKDAY(MAX(B27:H29))=6,MAX(B27:H29)+1,""),IF(WEEKDAY(MAX(B27:H29))=7,MAX(B27:H29)+1,"")))</f>
        <v>44045</v>
      </c>
      <c r="Q24" s="38"/>
      <c r="R24" s="38" t="str">
        <f>IF(Setup!$C$14="Sunday",IF(WEEKDAY(MAX(J27:P29))=7,MAX(J27:P29)+1,""),IF(WEEKDAY(MAX(J27:P29))=1,MAX(J27:P29)+1,""))</f>
        <v/>
      </c>
      <c r="S24" s="38">
        <f>IF(R24&lt;&gt;"",R24+1,IF(Setup!$C$14="Sunday",IF(WEEKDAY(MAX(J27:P29))=1,MAX(J27:P29)+1,""),IF(WEEKDAY(MAX(J27:P29))=2,MAX(J27:P29)+1,"")))</f>
        <v>44075</v>
      </c>
      <c r="T24" s="38">
        <f>IF(S24&lt;&gt;"",S24+1,IF(Setup!$C$14="Sunday",IF(WEEKDAY(MAX(J27:P29))=2,MAX(J27:P29)+1,""),IF(WEEKDAY(MAX(J27:P29))=3,MAX(J27:P29)+1,"")))</f>
        <v>44076</v>
      </c>
      <c r="U24" s="38">
        <f>IF(T24&lt;&gt;"",T24+1,IF(Setup!$C$14="Sunday",IF(WEEKDAY(MAX(J27:P29))=3,MAX(J27:P29)+1,""),IF(WEEKDAY(MAX(J27:P29))=4,MAX(J27:P29)+1,"")))</f>
        <v>44077</v>
      </c>
      <c r="V24" s="38">
        <f>IF(U24&lt;&gt;"",U24+1,IF(Setup!$C$14="Sunday",IF(WEEKDAY(MAX(J27:P29))=4,MAX(J27:P29)+1,""),IF(WEEKDAY(MAX(J27:P29))=5,MAX(J27:P29)+1,"")))</f>
        <v>44078</v>
      </c>
      <c r="W24" s="38">
        <f>IF(V24&lt;&gt;"",V24+1,IF(Setup!$C$14="Sunday",IF(WEEKDAY(MAX(J27:P29))=5,MAX(J27:P29)+1,""),IF(WEEKDAY(MAX(J27:P29))=6,MAX(J27:P29)+1,"")))</f>
        <v>44079</v>
      </c>
      <c r="X24" s="38">
        <f>IF(W24&lt;&gt;"",W24+1,IF(Setup!$C$14="Sunday",IF(WEEKDAY(MAX(J27:P29))=6,MAX(J27:P29)+1,""),IF(WEEKDAY(MAX(J27:P29))=7,MAX(J27:P29)+1,"")))</f>
        <v>44080</v>
      </c>
      <c r="Y24" s="28"/>
      <c r="AH24" s="28"/>
    </row>
    <row r="25" spans="1:34" s="19" customFormat="1" ht="15" customHeight="1">
      <c r="A25" s="28"/>
      <c r="B25" s="38">
        <f>H24+1</f>
        <v>44018</v>
      </c>
      <c r="C25" s="38">
        <f t="shared" ref="C25:H27" si="20">B25+1</f>
        <v>44019</v>
      </c>
      <c r="D25" s="38">
        <f t="shared" si="20"/>
        <v>44020</v>
      </c>
      <c r="E25" s="38">
        <f t="shared" si="20"/>
        <v>44021</v>
      </c>
      <c r="F25" s="38">
        <f t="shared" si="20"/>
        <v>44022</v>
      </c>
      <c r="G25" s="38">
        <f t="shared" si="20"/>
        <v>44023</v>
      </c>
      <c r="H25" s="38">
        <f t="shared" si="20"/>
        <v>44024</v>
      </c>
      <c r="I25" s="38"/>
      <c r="J25" s="38">
        <f>P24+1</f>
        <v>44046</v>
      </c>
      <c r="K25" s="38">
        <f t="shared" ref="K25:P27" si="21">J25+1</f>
        <v>44047</v>
      </c>
      <c r="L25" s="38">
        <f t="shared" si="21"/>
        <v>44048</v>
      </c>
      <c r="M25" s="38">
        <f t="shared" si="21"/>
        <v>44049</v>
      </c>
      <c r="N25" s="38">
        <f t="shared" si="21"/>
        <v>44050</v>
      </c>
      <c r="O25" s="38">
        <f t="shared" si="21"/>
        <v>44051</v>
      </c>
      <c r="P25" s="38">
        <f t="shared" si="21"/>
        <v>44052</v>
      </c>
      <c r="Q25" s="38"/>
      <c r="R25" s="38">
        <f>X24+1</f>
        <v>44081</v>
      </c>
      <c r="S25" s="38">
        <f t="shared" ref="S25:X27" si="22">R25+1</f>
        <v>44082</v>
      </c>
      <c r="T25" s="38">
        <f t="shared" si="22"/>
        <v>44083</v>
      </c>
      <c r="U25" s="38">
        <f t="shared" si="22"/>
        <v>44084</v>
      </c>
      <c r="V25" s="38">
        <f t="shared" si="22"/>
        <v>44085</v>
      </c>
      <c r="W25" s="38">
        <f t="shared" si="22"/>
        <v>44086</v>
      </c>
      <c r="X25" s="38">
        <f t="shared" si="22"/>
        <v>44087</v>
      </c>
      <c r="Y25" s="28"/>
      <c r="AH25" s="28"/>
    </row>
    <row r="26" spans="1:34" s="19" customFormat="1" ht="15" customHeight="1">
      <c r="A26" s="28"/>
      <c r="B26" s="38">
        <f>H25+1</f>
        <v>44025</v>
      </c>
      <c r="C26" s="38">
        <f t="shared" si="20"/>
        <v>44026</v>
      </c>
      <c r="D26" s="38">
        <f t="shared" si="20"/>
        <v>44027</v>
      </c>
      <c r="E26" s="38">
        <f t="shared" si="20"/>
        <v>44028</v>
      </c>
      <c r="F26" s="38">
        <f t="shared" si="20"/>
        <v>44029</v>
      </c>
      <c r="G26" s="38">
        <f t="shared" si="20"/>
        <v>44030</v>
      </c>
      <c r="H26" s="38">
        <f t="shared" si="20"/>
        <v>44031</v>
      </c>
      <c r="I26" s="38"/>
      <c r="J26" s="38">
        <f>P25+1</f>
        <v>44053</v>
      </c>
      <c r="K26" s="38">
        <f t="shared" si="21"/>
        <v>44054</v>
      </c>
      <c r="L26" s="38">
        <f t="shared" si="21"/>
        <v>44055</v>
      </c>
      <c r="M26" s="38">
        <f t="shared" si="21"/>
        <v>44056</v>
      </c>
      <c r="N26" s="38">
        <f t="shared" si="21"/>
        <v>44057</v>
      </c>
      <c r="O26" s="38">
        <f t="shared" si="21"/>
        <v>44058</v>
      </c>
      <c r="P26" s="38">
        <f t="shared" si="21"/>
        <v>44059</v>
      </c>
      <c r="Q26" s="38"/>
      <c r="R26" s="38">
        <f>X25+1</f>
        <v>44088</v>
      </c>
      <c r="S26" s="38">
        <f t="shared" si="22"/>
        <v>44089</v>
      </c>
      <c r="T26" s="38">
        <f t="shared" si="22"/>
        <v>44090</v>
      </c>
      <c r="U26" s="38">
        <f t="shared" si="22"/>
        <v>44091</v>
      </c>
      <c r="V26" s="38">
        <f t="shared" si="22"/>
        <v>44092</v>
      </c>
      <c r="W26" s="38">
        <f t="shared" si="22"/>
        <v>44093</v>
      </c>
      <c r="X26" s="38">
        <f t="shared" si="22"/>
        <v>44094</v>
      </c>
      <c r="Y26" s="28"/>
      <c r="AH26" s="28"/>
    </row>
    <row r="27" spans="1:34" s="19" customFormat="1" ht="15" customHeight="1">
      <c r="A27" s="28"/>
      <c r="B27" s="38">
        <f>H26+1</f>
        <v>44032</v>
      </c>
      <c r="C27" s="38">
        <f t="shared" si="20"/>
        <v>44033</v>
      </c>
      <c r="D27" s="38">
        <f t="shared" si="20"/>
        <v>44034</v>
      </c>
      <c r="E27" s="38">
        <f t="shared" si="20"/>
        <v>44035</v>
      </c>
      <c r="F27" s="38">
        <f t="shared" si="20"/>
        <v>44036</v>
      </c>
      <c r="G27" s="38">
        <f t="shared" si="20"/>
        <v>44037</v>
      </c>
      <c r="H27" s="38">
        <f t="shared" si="20"/>
        <v>44038</v>
      </c>
      <c r="I27" s="38"/>
      <c r="J27" s="38">
        <f>P26+1</f>
        <v>44060</v>
      </c>
      <c r="K27" s="38">
        <f t="shared" si="21"/>
        <v>44061</v>
      </c>
      <c r="L27" s="38">
        <f t="shared" si="21"/>
        <v>44062</v>
      </c>
      <c r="M27" s="38">
        <f t="shared" si="21"/>
        <v>44063</v>
      </c>
      <c r="N27" s="38">
        <f t="shared" si="21"/>
        <v>44064</v>
      </c>
      <c r="O27" s="38">
        <f t="shared" si="21"/>
        <v>44065</v>
      </c>
      <c r="P27" s="38">
        <f t="shared" si="21"/>
        <v>44066</v>
      </c>
      <c r="Q27" s="38"/>
      <c r="R27" s="38">
        <f>X26+1</f>
        <v>44095</v>
      </c>
      <c r="S27" s="38">
        <f t="shared" si="22"/>
        <v>44096</v>
      </c>
      <c r="T27" s="38">
        <f t="shared" si="22"/>
        <v>44097</v>
      </c>
      <c r="U27" s="38">
        <f t="shared" si="22"/>
        <v>44098</v>
      </c>
      <c r="V27" s="38">
        <f t="shared" si="22"/>
        <v>44099</v>
      </c>
      <c r="W27" s="38">
        <f t="shared" si="22"/>
        <v>44100</v>
      </c>
      <c r="X27" s="38">
        <f t="shared" si="22"/>
        <v>44101</v>
      </c>
      <c r="Y27" s="28"/>
      <c r="AH27" s="28"/>
    </row>
    <row r="28" spans="1:34" s="19" customFormat="1" ht="15" customHeight="1">
      <c r="A28" s="28"/>
      <c r="B28" s="38">
        <f>IF(H27&lt;&gt;"",IF(EOMONTH(H27,0)=H27,"",H27+1),"")</f>
        <v>44039</v>
      </c>
      <c r="C28" s="38">
        <f>IF(B28&lt;&gt;"",IF(EOMONTH(B28,0)=B28,"",B28+1),"")</f>
        <v>44040</v>
      </c>
      <c r="D28" s="38">
        <f t="shared" ref="D28:H28" si="23">IF(C28&lt;&gt;"",IF(EOMONTH(C28,0)=C28,"",C28+1),"")</f>
        <v>44041</v>
      </c>
      <c r="E28" s="38">
        <f t="shared" si="23"/>
        <v>44042</v>
      </c>
      <c r="F28" s="38">
        <f t="shared" si="23"/>
        <v>44043</v>
      </c>
      <c r="G28" s="38" t="str">
        <f t="shared" si="23"/>
        <v/>
      </c>
      <c r="H28" s="38" t="str">
        <f t="shared" si="23"/>
        <v/>
      </c>
      <c r="I28" s="38"/>
      <c r="J28" s="38">
        <f>IF(P27&lt;&gt;"",IF(EOMONTH(P27,0)=P27,"",P27+1),"")</f>
        <v>44067</v>
      </c>
      <c r="K28" s="38">
        <f>IF(J28&lt;&gt;"",IF(EOMONTH(J28,0)=J28,"",J28+1),"")</f>
        <v>44068</v>
      </c>
      <c r="L28" s="38">
        <f t="shared" ref="L28:P28" si="24">IF(K28&lt;&gt;"",IF(EOMONTH(K28,0)=K28,"",K28+1),"")</f>
        <v>44069</v>
      </c>
      <c r="M28" s="38">
        <f t="shared" si="24"/>
        <v>44070</v>
      </c>
      <c r="N28" s="38">
        <f t="shared" si="24"/>
        <v>44071</v>
      </c>
      <c r="O28" s="38">
        <f t="shared" si="24"/>
        <v>44072</v>
      </c>
      <c r="P28" s="38">
        <f t="shared" si="24"/>
        <v>44073</v>
      </c>
      <c r="Q28" s="38"/>
      <c r="R28" s="38">
        <f>IF(X27&lt;&gt;"",IF(EOMONTH(X27,0)=X27,"",X27+1),"")</f>
        <v>44102</v>
      </c>
      <c r="S28" s="38">
        <f>IF(R28&lt;&gt;"",IF(EOMONTH(R28,0)=R28,"",R28+1),"")</f>
        <v>44103</v>
      </c>
      <c r="T28" s="38">
        <f t="shared" ref="T28:X28" si="25">IF(S28&lt;&gt;"",IF(EOMONTH(S28,0)=S28,"",S28+1),"")</f>
        <v>44104</v>
      </c>
      <c r="U28" s="38" t="str">
        <f t="shared" si="25"/>
        <v/>
      </c>
      <c r="V28" s="38" t="str">
        <f t="shared" si="25"/>
        <v/>
      </c>
      <c r="W28" s="38" t="str">
        <f t="shared" si="25"/>
        <v/>
      </c>
      <c r="X28" s="38" t="str">
        <f t="shared" si="25"/>
        <v/>
      </c>
      <c r="Y28" s="28"/>
      <c r="AH28" s="28"/>
    </row>
    <row r="29" spans="1:34" s="19" customFormat="1" ht="15" customHeight="1">
      <c r="A29" s="28"/>
      <c r="B29" s="38" t="str">
        <f>IF(H28&lt;&gt;"",IF(EOMONTH(H28,0)=H28,"",H28+1),"")</f>
        <v/>
      </c>
      <c r="C29" s="38" t="str">
        <f>IF(B29&lt;&gt;"",IF(EOMONTH(B29,0)=B29,"",B29+1),"")</f>
        <v/>
      </c>
      <c r="D29" s="38"/>
      <c r="E29" s="38"/>
      <c r="F29" s="38"/>
      <c r="G29" s="52"/>
      <c r="H29" s="52"/>
      <c r="I29" s="38"/>
      <c r="J29" s="38">
        <f>IF(P28&lt;&gt;"",IF(EOMONTH(P28,0)=P28,"",P28+1),"")</f>
        <v>44074</v>
      </c>
      <c r="K29" s="38" t="str">
        <f>IF(J29&lt;&gt;"",IF(EOMONTH(J29,0)=J29,"",J29+1),"")</f>
        <v/>
      </c>
      <c r="L29" s="38"/>
      <c r="M29" s="38"/>
      <c r="N29" s="38"/>
      <c r="O29" s="52"/>
      <c r="P29" s="52"/>
      <c r="Q29" s="39"/>
      <c r="R29" s="38" t="str">
        <f>IF(X28&lt;&gt;"",IF(EOMONTH(X28,0)=X28,"",X28+1),"")</f>
        <v/>
      </c>
      <c r="S29" s="38" t="str">
        <f>IF(R29&lt;&gt;"",IF(EOMONTH(R29,0)=R29,"",R29+1),"")</f>
        <v/>
      </c>
      <c r="T29" s="38"/>
      <c r="U29" s="38"/>
      <c r="V29" s="38"/>
      <c r="W29" s="52"/>
      <c r="X29" s="52"/>
      <c r="Y29" s="28"/>
      <c r="AH29" s="28"/>
    </row>
    <row r="30" spans="1:34" s="19" customFormat="1" ht="15" customHeight="1">
      <c r="A30" s="2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29"/>
      <c r="Z30" s="25"/>
      <c r="AA30" s="25"/>
      <c r="AB30" s="25"/>
      <c r="AC30" s="25"/>
      <c r="AD30" s="25"/>
      <c r="AE30" s="25"/>
      <c r="AF30" s="25"/>
      <c r="AH30" s="28"/>
    </row>
    <row r="31" spans="1:34" s="19" customFormat="1" ht="15" customHeight="1">
      <c r="A31" s="28"/>
      <c r="B31" s="143" t="s">
        <v>26</v>
      </c>
      <c r="C31" s="143"/>
      <c r="D31" s="143"/>
      <c r="E31" s="143"/>
      <c r="F31" s="143"/>
      <c r="G31" s="143"/>
      <c r="H31" s="143"/>
      <c r="I31" s="23"/>
      <c r="J31" s="143" t="s">
        <v>27</v>
      </c>
      <c r="K31" s="143"/>
      <c r="L31" s="143"/>
      <c r="M31" s="143"/>
      <c r="N31" s="143"/>
      <c r="O31" s="143"/>
      <c r="P31" s="143"/>
      <c r="Q31" s="23"/>
      <c r="R31" s="143" t="s">
        <v>28</v>
      </c>
      <c r="S31" s="143"/>
      <c r="T31" s="143"/>
      <c r="U31" s="143"/>
      <c r="V31" s="143"/>
      <c r="W31" s="143"/>
      <c r="X31" s="143"/>
      <c r="Y31" s="29"/>
      <c r="Z31" s="25"/>
      <c r="AA31" s="25"/>
      <c r="AB31" s="25"/>
      <c r="AC31" s="25"/>
      <c r="AD31" s="25"/>
      <c r="AE31" s="25"/>
      <c r="AF31" s="25"/>
      <c r="AH31" s="28"/>
    </row>
    <row r="32" spans="1:34" s="19" customFormat="1" ht="15" customHeight="1">
      <c r="A32" s="28"/>
      <c r="B32" s="53" t="str">
        <f>R23</f>
        <v>Mo</v>
      </c>
      <c r="C32" s="53" t="str">
        <f t="shared" ref="C32:H32" si="26">S23</f>
        <v>Tu</v>
      </c>
      <c r="D32" s="53" t="str">
        <f t="shared" si="26"/>
        <v>We</v>
      </c>
      <c r="E32" s="53" t="str">
        <f t="shared" si="26"/>
        <v>Th</v>
      </c>
      <c r="F32" s="53" t="str">
        <f t="shared" si="26"/>
        <v>Fr</v>
      </c>
      <c r="G32" s="53" t="str">
        <f t="shared" si="26"/>
        <v>Sa</v>
      </c>
      <c r="H32" s="53" t="str">
        <f t="shared" si="26"/>
        <v>Su</v>
      </c>
      <c r="I32" s="23"/>
      <c r="J32" s="53" t="str">
        <f>B32</f>
        <v>Mo</v>
      </c>
      <c r="K32" s="53" t="str">
        <f t="shared" ref="K32:P32" si="27">C32</f>
        <v>Tu</v>
      </c>
      <c r="L32" s="53" t="str">
        <f t="shared" si="27"/>
        <v>We</v>
      </c>
      <c r="M32" s="53" t="str">
        <f t="shared" si="27"/>
        <v>Th</v>
      </c>
      <c r="N32" s="53" t="str">
        <f t="shared" si="27"/>
        <v>Fr</v>
      </c>
      <c r="O32" s="53" t="str">
        <f t="shared" si="27"/>
        <v>Sa</v>
      </c>
      <c r="P32" s="53" t="str">
        <f t="shared" si="27"/>
        <v>Su</v>
      </c>
      <c r="Q32" s="23"/>
      <c r="R32" s="53" t="str">
        <f>J32</f>
        <v>Mo</v>
      </c>
      <c r="S32" s="53" t="str">
        <f t="shared" ref="S32:X32" si="28">K32</f>
        <v>Tu</v>
      </c>
      <c r="T32" s="53" t="str">
        <f t="shared" si="28"/>
        <v>We</v>
      </c>
      <c r="U32" s="53" t="str">
        <f t="shared" si="28"/>
        <v>Th</v>
      </c>
      <c r="V32" s="53" t="str">
        <f t="shared" si="28"/>
        <v>Fr</v>
      </c>
      <c r="W32" s="53" t="str">
        <f t="shared" si="28"/>
        <v>Sa</v>
      </c>
      <c r="X32" s="53" t="str">
        <f t="shared" si="28"/>
        <v>Su</v>
      </c>
      <c r="Y32" s="29"/>
      <c r="Z32" s="25"/>
      <c r="AA32" s="25"/>
      <c r="AB32" s="25"/>
      <c r="AC32" s="25"/>
      <c r="AD32" s="25"/>
      <c r="AE32" s="25"/>
      <c r="AF32" s="25"/>
      <c r="AH32" s="28"/>
    </row>
    <row r="33" spans="1:34" s="19" customFormat="1" ht="15" customHeight="1">
      <c r="A33" s="28"/>
      <c r="B33" s="38" t="str">
        <f>IF(Setup!$C$14="Sunday",IF(WEEKDAY(MAX(R27:X29))=7,MAX(R27:X29)+1,""),IF(WEEKDAY(MAX(R27:X29))=1,MAX(R27:X29)+1,""))</f>
        <v/>
      </c>
      <c r="C33" s="38" t="str">
        <f>IF(B33&lt;&gt;"",B33+1,IF(Setup!$C$14="Sunday",IF(WEEKDAY(MAX(R27:X29))=1,MAX(R27:X29)+1,""),IF(WEEKDAY(MAX(R27:X29))=2,MAX(R27:X29)+1,"")))</f>
        <v/>
      </c>
      <c r="D33" s="38" t="str">
        <f>IF(C33&lt;&gt;"",C33+1,IF(Setup!$C$14="Sunday",IF(WEEKDAY(MAX(R27:X29))=2,MAX(R27:X29)+1,""),IF(WEEKDAY(MAX(R27:X29))=3,MAX(R27:X29)+1,"")))</f>
        <v/>
      </c>
      <c r="E33" s="38">
        <f>IF(D33&lt;&gt;"",D33+1,IF(Setup!$C$14="Sunday",IF(WEEKDAY(MAX(R27:X29))=3,MAX(R27:X29)+1,""),IF(WEEKDAY(MAX(R27:X29))=4,MAX(R27:X29)+1,"")))</f>
        <v>44105</v>
      </c>
      <c r="F33" s="38">
        <f>IF(E33&lt;&gt;"",E33+1,IF(Setup!$C$14="Sunday",IF(WEEKDAY(MAX(R27:X29))=4,MAX(R27:X29)+1,""),IF(WEEKDAY(MAX(R27:X29))=5,MAX(R27:X29)+1,"")))</f>
        <v>44106</v>
      </c>
      <c r="G33" s="38">
        <f>IF(F33&lt;&gt;"",F33+1,IF(Setup!$C$14="Sunday",IF(WEEKDAY(MAX(R27:X29))=5,MAX(R27:X29)+1,""),IF(WEEKDAY(MAX(R27:X29))=6,MAX(R27:X29)+1,"")))</f>
        <v>44107</v>
      </c>
      <c r="H33" s="38">
        <f>IF(G33&lt;&gt;"",G33+1,IF(Setup!$C$14="Sunday",IF(WEEKDAY(MAX(R27:X29))=6,MAX(R27:X29)+1,""),IF(WEEKDAY(MAX(R27:X29))=7,MAX(R27:X29)+1,"")))</f>
        <v>44108</v>
      </c>
      <c r="I33" s="38"/>
      <c r="J33" s="38" t="str">
        <f>IF(Setup!$C$14="Sunday",IF(WEEKDAY(MAX(B36:H38))=7,MAX(B36:H38)+1,""),IF(WEEKDAY(MAX(B36:H38))=1,MAX(B36:H38)+1,""))</f>
        <v/>
      </c>
      <c r="K33" s="38" t="str">
        <f>IF(J33&lt;&gt;"",J33+1,IF(Setup!$C$14="Sunday",IF(WEEKDAY(MAX(B36:H38))=1,MAX(B36:H38)+1,""),IF(WEEKDAY(MAX(B36:H38))=2,MAX(B36:H38)+1,"")))</f>
        <v/>
      </c>
      <c r="L33" s="38" t="str">
        <f>IF(K33&lt;&gt;"",K33+1,IF(Setup!$C$14="Sunday",IF(WEEKDAY(MAX(B36:H38))=2,MAX(B36:H38)+1,""),IF(WEEKDAY(MAX(B36:H38))=3,MAX(B36:H38)+1,"")))</f>
        <v/>
      </c>
      <c r="M33" s="38" t="str">
        <f>IF(L33&lt;&gt;"",L33+1,IF(Setup!$C$14="Sunday",IF(WEEKDAY(MAX(B36:H38))=3,MAX(B36:H38)+1,""),IF(WEEKDAY(MAX(B36:H38))=4,MAX(B36:H38)+1,"")))</f>
        <v/>
      </c>
      <c r="N33" s="38" t="str">
        <f>IF(M33&lt;&gt;"",M33+1,IF(Setup!$C$14="Sunday",IF(WEEKDAY(MAX(B36:H38))=4,MAX(B36:H38)+1,""),IF(WEEKDAY(MAX(B36:H38))=5,MAX(B36:H38)+1,"")))</f>
        <v/>
      </c>
      <c r="O33" s="38" t="str">
        <f>IF(N33&lt;&gt;"",N33+1,IF(Setup!$C$14="Sunday",IF(WEEKDAY(MAX(B36:H38))=5,MAX(B36:H38)+1,""),IF(WEEKDAY(MAX(B36:H38))=6,MAX(B36:H38)+1,"")))</f>
        <v/>
      </c>
      <c r="P33" s="38">
        <f>IF(O33&lt;&gt;"",O33+1,IF(Setup!$C$14="Sunday",IF(WEEKDAY(MAX(B36:H38))=6,MAX(B36:H38)+1,""),IF(WEEKDAY(MAX(B36:H38))=7,MAX(B36:H38)+1,"")))</f>
        <v>44136</v>
      </c>
      <c r="Q33" s="38"/>
      <c r="R33" s="38" t="str">
        <f>IF(Setup!$C$14="Sunday",IF(WEEKDAY(MAX(J36:P38))=7,MAX(J36:P38)+1,""),IF(WEEKDAY(MAX(J36:P38))=1,MAX(J36:P38)+1,""))</f>
        <v/>
      </c>
      <c r="S33" s="38">
        <f>IF(R33&lt;&gt;"",R33+1,IF(Setup!$C$14="Sunday",IF(WEEKDAY(MAX(J36:P38))=1,MAX(J36:P38)+1,""),IF(WEEKDAY(MAX(J36:P38))=2,MAX(J36:P38)+1,"")))</f>
        <v>44166</v>
      </c>
      <c r="T33" s="38">
        <f>IF(S33&lt;&gt;"",S33+1,IF(Setup!$C$14="Sunday",IF(WEEKDAY(MAX(J36:P38))=2,MAX(J36:P38)+1,""),IF(WEEKDAY(MAX(J36:P38))=3,MAX(J36:P38)+1,"")))</f>
        <v>44167</v>
      </c>
      <c r="U33" s="38">
        <f>IF(T33&lt;&gt;"",T33+1,IF(Setup!$C$14="Sunday",IF(WEEKDAY(MAX(J36:P38))=3,MAX(J36:P38)+1,""),IF(WEEKDAY(MAX(J36:P38))=4,MAX(J36:P38)+1,"")))</f>
        <v>44168</v>
      </c>
      <c r="V33" s="38">
        <f>IF(U33&lt;&gt;"",U33+1,IF(Setup!$C$14="Sunday",IF(WEEKDAY(MAX(J36:P38))=4,MAX(J36:P38)+1,""),IF(WEEKDAY(MAX(J36:P38))=5,MAX(J36:P38)+1,"")))</f>
        <v>44169</v>
      </c>
      <c r="W33" s="38">
        <f>IF(V33&lt;&gt;"",V33+1,IF(Setup!$C$14="Sunday",IF(WEEKDAY(MAX(J36:P38))=5,MAX(J36:P38)+1,""),IF(WEEKDAY(MAX(J36:P38))=6,MAX(J36:P38)+1,"")))</f>
        <v>44170</v>
      </c>
      <c r="X33" s="38">
        <f>IF(W33&lt;&gt;"",W33+1,IF(Setup!$C$14="Sunday",IF(WEEKDAY(MAX(J36:P38))=6,MAX(J36:P38)+1,""),IF(WEEKDAY(MAX(J36:P38))=7,MAX(J36:P38)+1,"")))</f>
        <v>44171</v>
      </c>
      <c r="Y33" s="29"/>
      <c r="Z33" s="25"/>
      <c r="AA33" s="25"/>
      <c r="AB33" s="25"/>
      <c r="AC33" s="25"/>
      <c r="AD33" s="25"/>
      <c r="AE33" s="25"/>
      <c r="AF33" s="25"/>
      <c r="AH33" s="28"/>
    </row>
    <row r="34" spans="1:34" s="19" customFormat="1" ht="15" customHeight="1">
      <c r="A34" s="28"/>
      <c r="B34" s="38">
        <f>H33+1</f>
        <v>44109</v>
      </c>
      <c r="C34" s="38">
        <f t="shared" ref="C34:H36" si="29">B34+1</f>
        <v>44110</v>
      </c>
      <c r="D34" s="38">
        <f t="shared" si="29"/>
        <v>44111</v>
      </c>
      <c r="E34" s="38">
        <f t="shared" si="29"/>
        <v>44112</v>
      </c>
      <c r="F34" s="38">
        <f t="shared" si="29"/>
        <v>44113</v>
      </c>
      <c r="G34" s="38">
        <f t="shared" si="29"/>
        <v>44114</v>
      </c>
      <c r="H34" s="38">
        <f t="shared" si="29"/>
        <v>44115</v>
      </c>
      <c r="I34" s="38"/>
      <c r="J34" s="38">
        <f>P33+1</f>
        <v>44137</v>
      </c>
      <c r="K34" s="38">
        <f t="shared" ref="K34:P36" si="30">J34+1</f>
        <v>44138</v>
      </c>
      <c r="L34" s="38">
        <f t="shared" si="30"/>
        <v>44139</v>
      </c>
      <c r="M34" s="38">
        <f t="shared" si="30"/>
        <v>44140</v>
      </c>
      <c r="N34" s="38">
        <f t="shared" si="30"/>
        <v>44141</v>
      </c>
      <c r="O34" s="38">
        <f t="shared" si="30"/>
        <v>44142</v>
      </c>
      <c r="P34" s="38">
        <f t="shared" si="30"/>
        <v>44143</v>
      </c>
      <c r="Q34" s="38"/>
      <c r="R34" s="38">
        <f>X33+1</f>
        <v>44172</v>
      </c>
      <c r="S34" s="38">
        <f t="shared" ref="S34:X36" si="31">R34+1</f>
        <v>44173</v>
      </c>
      <c r="T34" s="38">
        <f t="shared" si="31"/>
        <v>44174</v>
      </c>
      <c r="U34" s="38">
        <f t="shared" si="31"/>
        <v>44175</v>
      </c>
      <c r="V34" s="38">
        <f t="shared" si="31"/>
        <v>44176</v>
      </c>
      <c r="W34" s="38">
        <f t="shared" si="31"/>
        <v>44177</v>
      </c>
      <c r="X34" s="38">
        <f t="shared" si="31"/>
        <v>44178</v>
      </c>
      <c r="Y34" s="29"/>
      <c r="Z34" s="25"/>
      <c r="AA34" s="25"/>
      <c r="AB34" s="25"/>
      <c r="AC34" s="25"/>
      <c r="AD34" s="25"/>
      <c r="AE34" s="25"/>
      <c r="AF34" s="25"/>
      <c r="AH34" s="28"/>
    </row>
    <row r="35" spans="1:34" s="19" customFormat="1" ht="15" customHeight="1">
      <c r="A35" s="28"/>
      <c r="B35" s="38">
        <f>H34+1</f>
        <v>44116</v>
      </c>
      <c r="C35" s="38">
        <f t="shared" si="29"/>
        <v>44117</v>
      </c>
      <c r="D35" s="38">
        <f t="shared" si="29"/>
        <v>44118</v>
      </c>
      <c r="E35" s="38">
        <f t="shared" si="29"/>
        <v>44119</v>
      </c>
      <c r="F35" s="38">
        <f t="shared" si="29"/>
        <v>44120</v>
      </c>
      <c r="G35" s="38">
        <f t="shared" si="29"/>
        <v>44121</v>
      </c>
      <c r="H35" s="38">
        <f t="shared" si="29"/>
        <v>44122</v>
      </c>
      <c r="I35" s="38"/>
      <c r="J35" s="38">
        <f>P34+1</f>
        <v>44144</v>
      </c>
      <c r="K35" s="38">
        <f t="shared" si="30"/>
        <v>44145</v>
      </c>
      <c r="L35" s="38">
        <f t="shared" si="30"/>
        <v>44146</v>
      </c>
      <c r="M35" s="38">
        <f t="shared" si="30"/>
        <v>44147</v>
      </c>
      <c r="N35" s="38">
        <f t="shared" si="30"/>
        <v>44148</v>
      </c>
      <c r="O35" s="38">
        <f t="shared" si="30"/>
        <v>44149</v>
      </c>
      <c r="P35" s="38">
        <f t="shared" si="30"/>
        <v>44150</v>
      </c>
      <c r="Q35" s="38"/>
      <c r="R35" s="38">
        <f>X34+1</f>
        <v>44179</v>
      </c>
      <c r="S35" s="38">
        <f t="shared" si="31"/>
        <v>44180</v>
      </c>
      <c r="T35" s="38">
        <f t="shared" si="31"/>
        <v>44181</v>
      </c>
      <c r="U35" s="38">
        <f t="shared" si="31"/>
        <v>44182</v>
      </c>
      <c r="V35" s="38">
        <f t="shared" si="31"/>
        <v>44183</v>
      </c>
      <c r="W35" s="38">
        <f t="shared" si="31"/>
        <v>44184</v>
      </c>
      <c r="X35" s="38">
        <f t="shared" si="31"/>
        <v>44185</v>
      </c>
      <c r="Y35" s="29"/>
      <c r="Z35" s="25"/>
      <c r="AA35" s="25"/>
      <c r="AB35" s="25"/>
      <c r="AC35" s="25"/>
      <c r="AD35" s="25"/>
      <c r="AE35" s="25"/>
      <c r="AF35" s="25"/>
      <c r="AH35" s="28"/>
    </row>
    <row r="36" spans="1:34" s="19" customFormat="1" ht="15" customHeight="1">
      <c r="A36" s="28"/>
      <c r="B36" s="38">
        <f>H35+1</f>
        <v>44123</v>
      </c>
      <c r="C36" s="38">
        <f t="shared" si="29"/>
        <v>44124</v>
      </c>
      <c r="D36" s="38">
        <f t="shared" si="29"/>
        <v>44125</v>
      </c>
      <c r="E36" s="38">
        <f t="shared" si="29"/>
        <v>44126</v>
      </c>
      <c r="F36" s="38">
        <f t="shared" si="29"/>
        <v>44127</v>
      </c>
      <c r="G36" s="38">
        <f t="shared" si="29"/>
        <v>44128</v>
      </c>
      <c r="H36" s="38">
        <f t="shared" si="29"/>
        <v>44129</v>
      </c>
      <c r="I36" s="38"/>
      <c r="J36" s="38">
        <f>P35+1</f>
        <v>44151</v>
      </c>
      <c r="K36" s="38">
        <f t="shared" si="30"/>
        <v>44152</v>
      </c>
      <c r="L36" s="38">
        <f t="shared" si="30"/>
        <v>44153</v>
      </c>
      <c r="M36" s="38">
        <f t="shared" si="30"/>
        <v>44154</v>
      </c>
      <c r="N36" s="38">
        <f t="shared" si="30"/>
        <v>44155</v>
      </c>
      <c r="O36" s="38">
        <f t="shared" si="30"/>
        <v>44156</v>
      </c>
      <c r="P36" s="38">
        <f t="shared" si="30"/>
        <v>44157</v>
      </c>
      <c r="Q36" s="38"/>
      <c r="R36" s="38">
        <f>X35+1</f>
        <v>44186</v>
      </c>
      <c r="S36" s="38">
        <f t="shared" si="31"/>
        <v>44187</v>
      </c>
      <c r="T36" s="38">
        <f t="shared" si="31"/>
        <v>44188</v>
      </c>
      <c r="U36" s="38">
        <f t="shared" si="31"/>
        <v>44189</v>
      </c>
      <c r="V36" s="38">
        <f t="shared" si="31"/>
        <v>44190</v>
      </c>
      <c r="W36" s="38">
        <f t="shared" si="31"/>
        <v>44191</v>
      </c>
      <c r="X36" s="38">
        <f t="shared" si="31"/>
        <v>44192</v>
      </c>
      <c r="Y36" s="29"/>
      <c r="Z36" s="25"/>
      <c r="AA36" s="25"/>
      <c r="AB36" s="25"/>
      <c r="AC36" s="25"/>
      <c r="AD36" s="25"/>
      <c r="AE36" s="25"/>
      <c r="AF36" s="25"/>
      <c r="AH36" s="28"/>
    </row>
    <row r="37" spans="1:34" s="19" customFormat="1" ht="15" customHeight="1">
      <c r="A37" s="28"/>
      <c r="B37" s="38">
        <f>IF(H36&lt;&gt;"",IF(EOMONTH(H36,0)=H36,"",H36+1),"")</f>
        <v>44130</v>
      </c>
      <c r="C37" s="38">
        <f>IF(B37&lt;&gt;"",IF(EOMONTH(B37,0)=B37,"",B37+1),"")</f>
        <v>44131</v>
      </c>
      <c r="D37" s="38">
        <f t="shared" ref="D37:H37" si="32">IF(C37&lt;&gt;"",IF(EOMONTH(C37,0)=C37,"",C37+1),"")</f>
        <v>44132</v>
      </c>
      <c r="E37" s="38">
        <f t="shared" si="32"/>
        <v>44133</v>
      </c>
      <c r="F37" s="38">
        <f t="shared" si="32"/>
        <v>44134</v>
      </c>
      <c r="G37" s="38">
        <f t="shared" si="32"/>
        <v>44135</v>
      </c>
      <c r="H37" s="38" t="str">
        <f t="shared" si="32"/>
        <v/>
      </c>
      <c r="I37" s="38"/>
      <c r="J37" s="38">
        <f>IF(P36&lt;&gt;"",IF(EOMONTH(P36,0)=P36,"",P36+1),"")</f>
        <v>44158</v>
      </c>
      <c r="K37" s="38">
        <f>IF(J37&lt;&gt;"",IF(EOMONTH(J37,0)=J37,"",J37+1),"")</f>
        <v>44159</v>
      </c>
      <c r="L37" s="38">
        <f t="shared" ref="L37:P37" si="33">IF(K37&lt;&gt;"",IF(EOMONTH(K37,0)=K37,"",K37+1),"")</f>
        <v>44160</v>
      </c>
      <c r="M37" s="38">
        <f t="shared" si="33"/>
        <v>44161</v>
      </c>
      <c r="N37" s="38">
        <f t="shared" si="33"/>
        <v>44162</v>
      </c>
      <c r="O37" s="38">
        <f t="shared" si="33"/>
        <v>44163</v>
      </c>
      <c r="P37" s="38">
        <f t="shared" si="33"/>
        <v>44164</v>
      </c>
      <c r="Q37" s="38"/>
      <c r="R37" s="38">
        <f>IF(X36&lt;&gt;"",IF(EOMONTH(X36,0)=X36,"",X36+1),"")</f>
        <v>44193</v>
      </c>
      <c r="S37" s="38">
        <f>IF(R37&lt;&gt;"",IF(EOMONTH(R37,0)=R37,"",R37+1),"")</f>
        <v>44194</v>
      </c>
      <c r="T37" s="38">
        <f t="shared" ref="T37:X37" si="34">IF(S37&lt;&gt;"",IF(EOMONTH(S37,0)=S37,"",S37+1),"")</f>
        <v>44195</v>
      </c>
      <c r="U37" s="38">
        <f t="shared" si="34"/>
        <v>44196</v>
      </c>
      <c r="V37" s="38" t="str">
        <f t="shared" si="34"/>
        <v/>
      </c>
      <c r="W37" s="38" t="str">
        <f t="shared" si="34"/>
        <v/>
      </c>
      <c r="X37" s="38" t="str">
        <f t="shared" si="34"/>
        <v/>
      </c>
      <c r="Y37" s="29"/>
      <c r="Z37" s="25"/>
      <c r="AA37" s="25"/>
      <c r="AB37" s="25"/>
      <c r="AC37" s="25"/>
      <c r="AD37" s="25"/>
      <c r="AE37" s="25"/>
      <c r="AF37" s="25"/>
      <c r="AH37" s="28"/>
    </row>
    <row r="38" spans="1:34" s="19" customFormat="1" ht="15" customHeight="1">
      <c r="A38" s="28"/>
      <c r="B38" s="38" t="str">
        <f>IF(H37&lt;&gt;"",IF(EOMONTH(H37,0)=H37,"",H37+1),"")</f>
        <v/>
      </c>
      <c r="C38" s="38" t="str">
        <f>IF(B38&lt;&gt;"",IF(EOMONTH(B38,0)=B38,"",B38+1),"")</f>
        <v/>
      </c>
      <c r="D38" s="38"/>
      <c r="E38" s="38"/>
      <c r="F38" s="38"/>
      <c r="G38" s="52"/>
      <c r="H38" s="52"/>
      <c r="I38" s="38"/>
      <c r="J38" s="38">
        <f>IF(P37&lt;&gt;"",IF(EOMONTH(P37,0)=P37,"",P37+1),"")</f>
        <v>44165</v>
      </c>
      <c r="K38" s="38" t="str">
        <f>IF(J38&lt;&gt;"",IF(EOMONTH(J38,0)=J38,"",J38+1),"")</f>
        <v/>
      </c>
      <c r="L38" s="38"/>
      <c r="M38" s="38"/>
      <c r="N38" s="38"/>
      <c r="O38" s="52"/>
      <c r="P38" s="52"/>
      <c r="Q38" s="39"/>
      <c r="R38" s="38" t="str">
        <f>IF(X37&lt;&gt;"",IF(EOMONTH(X37,0)=X37,"",X37+1),"")</f>
        <v/>
      </c>
      <c r="S38" s="38" t="str">
        <f>IF(R38&lt;&gt;"",IF(EOMONTH(R38,0)=R38,"",R38+1),"")</f>
        <v/>
      </c>
      <c r="T38" s="38"/>
      <c r="U38" s="38"/>
      <c r="V38" s="38"/>
      <c r="W38" s="52"/>
      <c r="X38" s="52"/>
      <c r="Y38" s="29"/>
      <c r="Z38" s="25"/>
      <c r="AA38" s="25"/>
      <c r="AB38" s="25"/>
      <c r="AC38" s="25"/>
      <c r="AD38" s="25"/>
      <c r="AE38" s="25"/>
      <c r="AF38" s="25"/>
      <c r="AH38" s="28"/>
    </row>
    <row r="39" spans="1:34" s="19" customFormat="1" ht="17.25" customHeight="1">
      <c r="A39" s="28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29"/>
      <c r="Z39" s="25"/>
      <c r="AA39" s="25"/>
      <c r="AB39" s="25"/>
      <c r="AC39" s="25"/>
      <c r="AD39" s="25"/>
      <c r="AE39" s="25"/>
      <c r="AF39" s="25"/>
      <c r="AH39" s="28"/>
    </row>
    <row r="40" spans="1:34" s="24" customFormat="1" ht="17.25" customHeight="1">
      <c r="B40" s="40"/>
      <c r="C40" s="41" t="str">
        <f>Cate1</f>
        <v>Anniversary</v>
      </c>
      <c r="D40" s="41"/>
      <c r="E40" s="41"/>
      <c r="F40" s="42"/>
      <c r="G40" s="41" t="str">
        <f>Cate2</f>
        <v>Holiday</v>
      </c>
      <c r="H40" s="41"/>
      <c r="I40" s="41"/>
      <c r="J40" s="43"/>
      <c r="K40" s="41" t="str">
        <f>Cate3</f>
        <v>Vacation</v>
      </c>
      <c r="L40" s="41"/>
      <c r="M40" s="41"/>
      <c r="N40" s="44"/>
      <c r="O40" s="41" t="str">
        <f>Cate4</f>
        <v>Birthday</v>
      </c>
      <c r="P40" s="41"/>
      <c r="Q40" s="41"/>
      <c r="R40" s="45"/>
      <c r="S40" s="41" t="str">
        <f>Cate5</f>
        <v>Business</v>
      </c>
      <c r="T40" s="41"/>
      <c r="U40" s="41"/>
      <c r="V40" s="68"/>
      <c r="W40" s="41" t="str">
        <f>Cate6</f>
        <v>Other</v>
      </c>
      <c r="X40" s="41"/>
      <c r="Y40" s="27"/>
      <c r="Z40" s="27"/>
      <c r="AA40" s="27"/>
      <c r="AB40" s="27"/>
      <c r="AC40" s="27"/>
      <c r="AD40" s="27"/>
      <c r="AE40" s="27"/>
      <c r="AF40" s="27"/>
    </row>
    <row r="41" spans="1:34" s="19" customFormat="1" ht="17.25" customHeight="1">
      <c r="A41" s="28"/>
      <c r="D41" s="23"/>
      <c r="E41" s="23"/>
      <c r="F41" s="23"/>
      <c r="G41" s="23"/>
      <c r="H41" s="23"/>
      <c r="I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9"/>
      <c r="Z41" s="25"/>
      <c r="AA41" s="25"/>
      <c r="AB41" s="25"/>
      <c r="AC41" s="25"/>
      <c r="AD41" s="25"/>
      <c r="AE41" s="25"/>
      <c r="AF41" s="25"/>
      <c r="AH41" s="28"/>
    </row>
    <row r="42" spans="1:34" s="19" customFormat="1" ht="17.25" customHeight="1">
      <c r="A42" s="28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9"/>
      <c r="Z42" s="25"/>
      <c r="AA42" s="25"/>
      <c r="AB42" s="25"/>
      <c r="AC42" s="25"/>
      <c r="AD42" s="25"/>
      <c r="AE42" s="25"/>
      <c r="AF42" s="25"/>
      <c r="AH42" s="28"/>
    </row>
    <row r="43" spans="1:34" s="19" customFormat="1" ht="17.25" customHeight="1">
      <c r="A43" s="28"/>
      <c r="B43" s="24"/>
      <c r="Y43" s="29"/>
      <c r="Z43" s="25"/>
      <c r="AA43" s="25"/>
      <c r="AB43" s="25"/>
      <c r="AC43" s="25"/>
      <c r="AD43" s="25"/>
      <c r="AE43" s="25"/>
      <c r="AF43" s="25"/>
      <c r="AH43" s="28"/>
    </row>
    <row r="44" spans="1:34" s="19" customFormat="1" ht="17.25" hidden="1" customHeight="1">
      <c r="A44" s="28"/>
      <c r="Y44" s="29"/>
      <c r="Z44" s="25"/>
      <c r="AA44" s="25"/>
      <c r="AB44" s="25"/>
      <c r="AC44" s="25"/>
      <c r="AD44" s="25"/>
      <c r="AE44" s="25"/>
      <c r="AF44" s="25"/>
      <c r="AH44" s="28"/>
    </row>
    <row r="45" spans="1:34" s="19" customFormat="1" ht="17.25" hidden="1" customHeight="1">
      <c r="A45" s="28"/>
      <c r="Y45" s="29"/>
      <c r="Z45" s="25"/>
      <c r="AA45" s="25"/>
      <c r="AB45" s="25"/>
      <c r="AC45" s="25"/>
      <c r="AD45" s="25"/>
      <c r="AE45" s="25"/>
      <c r="AF45" s="25"/>
      <c r="AH45" s="28"/>
    </row>
    <row r="46" spans="1:34" s="19" customFormat="1" ht="17.25" hidden="1" customHeight="1">
      <c r="A46" s="28"/>
      <c r="Y46" s="29"/>
      <c r="Z46" s="25"/>
      <c r="AA46" s="25"/>
      <c r="AB46" s="25"/>
      <c r="AC46" s="25"/>
      <c r="AD46" s="25"/>
      <c r="AE46" s="25"/>
      <c r="AF46" s="25"/>
      <c r="AH46" s="28"/>
    </row>
    <row r="47" spans="1:34" s="19" customFormat="1" ht="17.25" hidden="1" customHeight="1">
      <c r="A47" s="28"/>
      <c r="Y47" s="29"/>
      <c r="Z47" s="25"/>
      <c r="AA47" s="25"/>
      <c r="AB47" s="25"/>
      <c r="AC47" s="25"/>
      <c r="AD47" s="25"/>
      <c r="AE47" s="25"/>
      <c r="AF47" s="25"/>
      <c r="AH47" s="28"/>
    </row>
    <row r="48" spans="1:34" s="19" customFormat="1" ht="17.25" hidden="1" customHeight="1">
      <c r="A48" s="28"/>
      <c r="Y48" s="29"/>
      <c r="Z48" s="25"/>
      <c r="AA48" s="25"/>
      <c r="AB48" s="25"/>
      <c r="AC48" s="25"/>
      <c r="AD48" s="25"/>
      <c r="AE48" s="25"/>
      <c r="AF48" s="25"/>
      <c r="AH48" s="28"/>
    </row>
    <row r="49" spans="1:34" s="19" customFormat="1" ht="17.25" hidden="1" customHeight="1">
      <c r="A49" s="28"/>
      <c r="Y49" s="29"/>
      <c r="Z49" s="25"/>
      <c r="AA49" s="25"/>
      <c r="AB49" s="25"/>
      <c r="AC49" s="25"/>
      <c r="AD49" s="25"/>
      <c r="AE49" s="25"/>
      <c r="AF49" s="25"/>
      <c r="AH49" s="28"/>
    </row>
    <row r="50" spans="1:34" s="19" customFormat="1" ht="8.25" hidden="1" customHeight="1">
      <c r="A50" s="2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9"/>
      <c r="Z50" s="25"/>
      <c r="AA50" s="25"/>
      <c r="AB50" s="25"/>
      <c r="AC50" s="25"/>
      <c r="AD50" s="25"/>
      <c r="AE50" s="25"/>
      <c r="AF50" s="25"/>
      <c r="AH50" s="28"/>
    </row>
    <row r="51" spans="1:34" s="19" customFormat="1" ht="17.25" hidden="1" customHeight="1">
      <c r="A51" s="28"/>
      <c r="Y51" s="31"/>
      <c r="Z51" s="31"/>
      <c r="AA51" s="31"/>
      <c r="AB51" s="31"/>
      <c r="AC51" s="31"/>
      <c r="AD51" s="31"/>
      <c r="AE51" s="31"/>
      <c r="AF51" s="31"/>
      <c r="AH51" s="28"/>
    </row>
    <row r="52" spans="1:34" s="19" customFormat="1" ht="17.25" hidden="1" customHeight="1">
      <c r="A52" s="28"/>
      <c r="Y52" s="28"/>
      <c r="AH52" s="28"/>
    </row>
    <row r="53" spans="1:34" s="19" customFormat="1" ht="17.25" hidden="1" customHeight="1">
      <c r="A53" s="28"/>
      <c r="Y53" s="28"/>
      <c r="AH53" s="28"/>
    </row>
    <row r="54" spans="1:34" s="19" customFormat="1" ht="17.25" hidden="1" customHeight="1">
      <c r="A54" s="28"/>
      <c r="Y54" s="28"/>
      <c r="AH54" s="28"/>
    </row>
    <row r="55" spans="1:34" s="19" customFormat="1" ht="17.25" hidden="1" customHeight="1">
      <c r="A55" s="28"/>
      <c r="Y55" s="28"/>
      <c r="AH55" s="28"/>
    </row>
    <row r="56" spans="1:34" s="19" customFormat="1" ht="17.25" hidden="1" customHeight="1">
      <c r="A56" s="28"/>
      <c r="Y56" s="28"/>
      <c r="AH56" s="28"/>
    </row>
    <row r="57" spans="1:34" s="19" customFormat="1" ht="17.25" hidden="1" customHeight="1">
      <c r="A57" s="28"/>
      <c r="Y57" s="28"/>
      <c r="AH57" s="28"/>
    </row>
    <row r="58" spans="1:34" s="19" customFormat="1" ht="17.25" hidden="1" customHeight="1">
      <c r="A58" s="28"/>
      <c r="Y58" s="28"/>
      <c r="AH58" s="28"/>
    </row>
    <row r="59" spans="1:34" s="19" customFormat="1" ht="17.25" hidden="1" customHeight="1">
      <c r="A59" s="28"/>
      <c r="Y59" s="28"/>
      <c r="AH59" s="28"/>
    </row>
    <row r="60" spans="1:34" s="19" customFormat="1" ht="17.25" hidden="1" customHeight="1">
      <c r="A60" s="28"/>
      <c r="Y60" s="28"/>
      <c r="AH60" s="28"/>
    </row>
    <row r="61" spans="1:34" ht="17.25" hidden="1" customHeight="1"/>
    <row r="62" spans="1:34" ht="17.25" hidden="1" customHeight="1"/>
    <row r="63" spans="1:34" ht="17.25" hidden="1" customHeight="1"/>
    <row r="64" spans="1:3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</sheetData>
  <sheetProtection formatCells="0" formatColumns="0" formatRows="0" insertColumns="0" insertRows="0" deleteColumns="0" deleteRows="0" sort="0" autoFilter="0" pivotTables="0"/>
  <mergeCells count="13">
    <mergeCell ref="B2:X2"/>
    <mergeCell ref="B4:H4"/>
    <mergeCell ref="J4:P4"/>
    <mergeCell ref="R4:X4"/>
    <mergeCell ref="B13:H13"/>
    <mergeCell ref="J13:P13"/>
    <mergeCell ref="R13:X13"/>
    <mergeCell ref="B22:H22"/>
    <mergeCell ref="J22:P22"/>
    <mergeCell ref="R22:X22"/>
    <mergeCell ref="B31:H31"/>
    <mergeCell ref="J31:P31"/>
    <mergeCell ref="R31:X31"/>
  </mergeCells>
  <conditionalFormatting sqref="B6:X38">
    <cfRule type="expression" dxfId="9" priority="1">
      <formula>AND(SunMon="Yes",WEEKDAY(B6)=1)</formula>
    </cfRule>
    <cfRule type="expression" dxfId="8" priority="2">
      <formula>AND(SatMon="Yes",WEEKDAY(B6)=7)</formula>
    </cfRule>
  </conditionalFormatting>
  <printOptions horizontalCentered="1"/>
  <pageMargins left="0.34" right="0.26" top="0.64" bottom="0.36" header="0.28000000000000003" footer="0.24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8FA48EB-FCC5-4458-A7C7-E720718D7AEF}">
            <xm:f>INDEX(Daily!$C$5:$C$370,MATCH(B6,Daily!$B$5:$B$370,0),0)=Cate6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34" id="{9A8F72B4-5A49-48B6-B9BC-84D8FB35AF1D}">
            <xm:f>INDEX(Daily!$C$5:$C$370,MATCH(B6,Daily!$B$5:$B$370,0),0)=Cate5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35" id="{2A96A83C-CAFD-4298-990F-C68963DEB763}">
            <xm:f>INDEX(Daily!$C$5:$C$370,MATCH(B6,Daily!$B$5:$B$370,0),0)=Cate4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36" id="{B542DE59-E8A2-40C6-A07C-58A4249CB76F}">
            <xm:f>INDEX(Daily!$C$5:$C$370,MATCH(B6,Daily!$B$5:$B$370,0),0)=Cate3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37" id="{20F2DF74-3D05-4982-97AF-0762CF0B0292}">
            <xm:f>INDEX(Daily!$C$5:$C$370,MATCH(B6,Daily!$B$5:$B$370,0),0)=Cate2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38" id="{F1C490CD-4AAB-45E4-81F8-45413AA74B4D}">
            <xm:f>INDEX(Daily!$C$5:$C$370,MATCH(B6,Daily!$B$5:$B$370,0),0)=Cate1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B6:X37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6"/>
  <sheetViews>
    <sheetView showGridLines="0" topLeftCell="A28" workbookViewId="0">
      <selection activeCell="B42" sqref="B42"/>
    </sheetView>
  </sheetViews>
  <sheetFormatPr defaultColWidth="0" defaultRowHeight="12.75" zeroHeight="1"/>
  <cols>
    <col min="1" max="1" width="2.7109375" style="56" customWidth="1"/>
    <col min="2" max="24" width="3.7109375" style="60" customWidth="1"/>
    <col min="25" max="25" width="3.28515625" style="56" customWidth="1"/>
    <col min="26" max="33" width="5.7109375" style="19" hidden="1" customWidth="1"/>
    <col min="34" max="34" width="5.7109375" style="28" hidden="1" customWidth="1"/>
    <col min="35" max="16384" width="9.140625" style="28" hidden="1"/>
  </cols>
  <sheetData>
    <row r="1" spans="1:34" ht="15" customHeight="1" thickBo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20"/>
      <c r="AA1" s="20"/>
      <c r="AB1" s="20"/>
      <c r="AC1" s="20"/>
      <c r="AD1" s="20"/>
      <c r="AE1" s="20"/>
      <c r="AF1" s="20"/>
      <c r="AG1" s="28"/>
    </row>
    <row r="2" spans="1:34" ht="43.9" customHeight="1" thickBot="1">
      <c r="B2" s="146">
        <f>Setup!C4</f>
        <v>2020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8"/>
      <c r="Y2" s="57"/>
      <c r="Z2" s="20"/>
      <c r="AA2" s="20"/>
      <c r="AB2" s="20"/>
      <c r="AC2" s="20"/>
      <c r="AD2" s="20"/>
      <c r="AE2" s="20"/>
      <c r="AF2" s="20"/>
      <c r="AG2" s="28"/>
    </row>
    <row r="3" spans="1:34" ht="15" customHeigh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9"/>
      <c r="Z3" s="22"/>
      <c r="AA3" s="22"/>
      <c r="AB3" s="22"/>
      <c r="AC3" s="22"/>
      <c r="AD3" s="22"/>
      <c r="AE3" s="22"/>
      <c r="AF3" s="22"/>
    </row>
    <row r="4" spans="1:34" ht="15" customHeight="1">
      <c r="B4" s="145" t="s">
        <v>17</v>
      </c>
      <c r="C4" s="145"/>
      <c r="D4" s="145"/>
      <c r="E4" s="145"/>
      <c r="F4" s="145"/>
      <c r="G4" s="145"/>
      <c r="H4" s="145"/>
      <c r="I4" s="54"/>
      <c r="J4" s="145" t="s">
        <v>18</v>
      </c>
      <c r="K4" s="145"/>
      <c r="L4" s="145"/>
      <c r="M4" s="145"/>
      <c r="N4" s="145"/>
      <c r="O4" s="145"/>
      <c r="P4" s="145"/>
      <c r="Q4" s="54"/>
      <c r="R4" s="145" t="s">
        <v>19</v>
      </c>
      <c r="S4" s="145"/>
      <c r="T4" s="145"/>
      <c r="U4" s="145"/>
      <c r="V4" s="145"/>
      <c r="W4" s="145"/>
      <c r="X4" s="145"/>
      <c r="Y4" s="59"/>
    </row>
    <row r="5" spans="1:34" ht="15" customHeight="1">
      <c r="B5" s="54" t="str">
        <f>IF(Setup!C14="Sunday","Su","Mo")</f>
        <v>Mo</v>
      </c>
      <c r="C5" s="54" t="str">
        <f>IF(B5="Su","Mo","Tu")</f>
        <v>Tu</v>
      </c>
      <c r="D5" s="54" t="str">
        <f>IF(C5="Mo","Tu","We")</f>
        <v>We</v>
      </c>
      <c r="E5" s="54" t="str">
        <f>IF(D5="Tu","We","Th")</f>
        <v>Th</v>
      </c>
      <c r="F5" s="54" t="str">
        <f>IF(E5="We","Th","Fr")</f>
        <v>Fr</v>
      </c>
      <c r="G5" s="54" t="str">
        <f>IF(F5="Th","Fr","Sa")</f>
        <v>Sa</v>
      </c>
      <c r="H5" s="54" t="str">
        <f>IF(G5="Fr","Sa","Su")</f>
        <v>Su</v>
      </c>
      <c r="I5" s="54"/>
      <c r="J5" s="54" t="str">
        <f>B5</f>
        <v>Mo</v>
      </c>
      <c r="K5" s="54" t="str">
        <f t="shared" ref="K5:P5" si="0">C5</f>
        <v>Tu</v>
      </c>
      <c r="L5" s="54" t="str">
        <f t="shared" si="0"/>
        <v>We</v>
      </c>
      <c r="M5" s="54" t="str">
        <f t="shared" si="0"/>
        <v>Th</v>
      </c>
      <c r="N5" s="54" t="str">
        <f t="shared" si="0"/>
        <v>Fr</v>
      </c>
      <c r="O5" s="54" t="str">
        <f t="shared" si="0"/>
        <v>Sa</v>
      </c>
      <c r="P5" s="54" t="str">
        <f t="shared" si="0"/>
        <v>Su</v>
      </c>
      <c r="Q5" s="54"/>
      <c r="R5" s="54" t="str">
        <f>J5</f>
        <v>Mo</v>
      </c>
      <c r="S5" s="54" t="str">
        <f t="shared" ref="S5:X5" si="1">K5</f>
        <v>Tu</v>
      </c>
      <c r="T5" s="54" t="str">
        <f t="shared" si="1"/>
        <v>We</v>
      </c>
      <c r="U5" s="54" t="str">
        <f t="shared" si="1"/>
        <v>Th</v>
      </c>
      <c r="V5" s="54" t="str">
        <f t="shared" si="1"/>
        <v>Fr</v>
      </c>
      <c r="W5" s="54" t="str">
        <f t="shared" si="1"/>
        <v>Sa</v>
      </c>
      <c r="X5" s="54" t="str">
        <f t="shared" si="1"/>
        <v>Su</v>
      </c>
      <c r="Y5" s="59"/>
    </row>
    <row r="6" spans="1:34" ht="15" customHeight="1">
      <c r="B6" s="61" t="str">
        <f>IF(Setup!$C$14="Sunday",IF(WEEKDAY(DATE(Setup!$C$4,1,1))=1,DATE(Setup!$C$4,1,1),""),IF(WEEKDAY(DATE(Setup!$C$4,1,1))=2,DATE(Setup!$C$4,1,1),""))</f>
        <v/>
      </c>
      <c r="C6" s="61" t="str">
        <f>IF(B6&lt;&gt;"",B6+1,IF(Setup!$C$14="Sunday",IF(WEEKDAY(DATE(Setup!$C$4,1,1))=2,DATE(Setup!$C$4,1,1),""),IF(WEEKDAY(DATE(Setup!$C$4,1,1))=3,DATE(Setup!$C$4,1,1),"")))</f>
        <v/>
      </c>
      <c r="D6" s="61">
        <f>IF(C6&lt;&gt;"",C6+1,IF(Setup!$C$14="Sunday",IF(WEEKDAY(DATE(Setup!$C$4,1,1))=3,DATE(Setup!$C$4,1,1),""),IF(WEEKDAY(DATE(Setup!$C$4,1,1))=4,DATE(Setup!$C$4,1,1),"")))</f>
        <v>43831</v>
      </c>
      <c r="E6" s="61">
        <f>IF(D6&lt;&gt;"",D6+1,IF(Setup!$C$14="Sunday",IF(WEEKDAY(DATE(Setup!$C$4,1,1))=4,DATE(Setup!$C$4,1,1),""),IF(WEEKDAY(DATE(Setup!$C$4,1,1))=5,DATE(Setup!$C$4,1,1),"")))</f>
        <v>43832</v>
      </c>
      <c r="F6" s="61">
        <f>IF(E6&lt;&gt;"",E6+1,IF(Setup!$C$14="Sunday",IF(WEEKDAY(DATE(Setup!$C$4,1,1))=5,DATE(Setup!$C$4,1,1),""),IF(WEEKDAY(DATE(Setup!$C$4,1,1))=6,DATE(Setup!$C$4,1,1),"")))</f>
        <v>43833</v>
      </c>
      <c r="G6" s="61">
        <f>IF(F6&lt;&gt;"",F6+1,IF(Setup!$C$14="Sunday",IF(WEEKDAY(DATE(Setup!$C$4,1,1))=6,DATE(Setup!$C$4,1,1),""),IF(WEEKDAY(DATE(Setup!$C$4,1,1))=7,DATE(Setup!$C$4,1,1),"")))</f>
        <v>43834</v>
      </c>
      <c r="H6" s="61">
        <f>IF(G6&lt;&gt;"",G6+1,IF(Setup!$C$14="Sunday",IF(WEEKDAY(DATE(Setup!$C$4,1,1))=7,DATE(Setup!$C$4,1,1),""),IF(WEEKDAY(DATE(Setup!$C$4,1,1))=1,DATE(Setup!$C$4,1,1),"")))</f>
        <v>43835</v>
      </c>
      <c r="I6" s="61"/>
      <c r="J6" s="61" t="str">
        <f>IF(Setup!$C$14="Sunday",IF(WEEKDAY(MAX(B9:H11))=7,MAX(B9:H11)+1,""),IF(WEEKDAY(MAX(B9:H11))=1,MAX(B9:H11)+1,""))</f>
        <v/>
      </c>
      <c r="K6" s="61" t="str">
        <f>IF(J6&lt;&gt;"",J6+1,IF(Setup!$C$14="Sunday",IF(WEEKDAY(MAX(B9:H11))=1,MAX(B9:H11)+1,""),IF(WEEKDAY(MAX(B9:H11))=2,MAX(B9:H11)+1,"")))</f>
        <v/>
      </c>
      <c r="L6" s="61" t="str">
        <f>IF(K6&lt;&gt;"",K6+1,IF(Setup!$C$14="Sunday",IF(WEEKDAY(MAX(B9:H11))=2,MAX(B9:H11)+1,""),IF(WEEKDAY(MAX(B9:H11))=3,MAX(B9:H11)+1,"")))</f>
        <v/>
      </c>
      <c r="M6" s="61" t="str">
        <f>IF(L6&lt;&gt;"",L6+1,IF(Setup!$C$14="Sunday",IF(WEEKDAY(MAX(B9:H11))=3,MAX(B9:H11)+1,""),IF(WEEKDAY(MAX(B9:H11))=4,MAX(B9:H11)+1,"")))</f>
        <v/>
      </c>
      <c r="N6" s="61" t="str">
        <f>IF(M6&lt;&gt;"",M6+1,IF(Setup!$C$14="Sunday",IF(WEEKDAY(MAX(B9:H11))=4,MAX(B9:H11)+1,""),IF(WEEKDAY(MAX(B9:H11))=5,MAX(B9:H11)+1,"")))</f>
        <v/>
      </c>
      <c r="O6" s="61">
        <f>IF(N6&lt;&gt;"",N6+1,IF(Setup!$C$14="Sunday",IF(WEEKDAY(MAX(B9:H11))=5,MAX(B9:H11)+1,""),IF(WEEKDAY(MAX(B9:H11))=6,MAX(B9:H11)+1,"")))</f>
        <v>43862</v>
      </c>
      <c r="P6" s="61">
        <f>IF(O6&lt;&gt;"",O6+1,IF(Setup!$C$14="Sunday",IF(WEEKDAY(MAX(B9:H11))=6,MAX(B9:H11)+1,""),IF(WEEKDAY(MAX(B9:H11))=7,MAX(B9:H11)+1,"")))</f>
        <v>43863</v>
      </c>
      <c r="Q6" s="61"/>
      <c r="R6" s="61" t="str">
        <f>IF(Setup!$C$14="Sunday",IF(WEEKDAY(MAX(J9:P11))=7,MAX(J9:P11)+1,""),IF(WEEKDAY(MAX(J9:P11))=1,MAX(J9:P11)+1,""))</f>
        <v/>
      </c>
      <c r="S6" s="61" t="str">
        <f>IF(R6&lt;&gt;"",R6+1,IF(Setup!$C$14="Sunday",IF(WEEKDAY(MAX(J9:P11))=1,MAX(J9:P11)+1,""),IF(WEEKDAY(MAX(J9:P11))=2,MAX(J9:P11)+1,"")))</f>
        <v/>
      </c>
      <c r="T6" s="61" t="str">
        <f>IF(S6&lt;&gt;"",S6+1,IF(Setup!$C$14="Sunday",IF(WEEKDAY(MAX(J9:P11))=2,MAX(J9:P11)+1,""),IF(WEEKDAY(MAX(J9:P11))=3,MAX(J9:P11)+1,"")))</f>
        <v/>
      </c>
      <c r="U6" s="61" t="str">
        <f>IF(T6&lt;&gt;"",T6+1,IF(Setup!$C$14="Sunday",IF(WEEKDAY(MAX(J9:P11))=3,MAX(J9:P11)+1,""),IF(WEEKDAY(MAX(J9:P11))=4,MAX(J9:P11)+1,"")))</f>
        <v/>
      </c>
      <c r="V6" s="61" t="str">
        <f>IF(U6&lt;&gt;"",U6+1,IF(Setup!$C$14="Sunday",IF(WEEKDAY(MAX(J9:P11))=4,MAX(J9:P11)+1,""),IF(WEEKDAY(MAX(J9:P11))=5,MAX(J9:P11)+1,"")))</f>
        <v/>
      </c>
      <c r="W6" s="61" t="str">
        <f>IF(V6&lt;&gt;"",V6+1,IF(Setup!$C$14="Sunday",IF(WEEKDAY(MAX(J9:P11))=5,MAX(J9:P11)+1,""),IF(WEEKDAY(MAX(J9:P11))=6,MAX(J9:P11)+1,"")))</f>
        <v/>
      </c>
      <c r="X6" s="61">
        <f>IF(W6&lt;&gt;"",W6+1,IF(Setup!$C$14="Sunday",IF(WEEKDAY(MAX(J9:P11))=6,MAX(J9:P11)+1,""),IF(WEEKDAY(MAX(J9:P11))=7,MAX(J9:P11)+1,"")))</f>
        <v>43891</v>
      </c>
      <c r="Y6" s="59"/>
      <c r="AA6" s="24"/>
    </row>
    <row r="7" spans="1:34" ht="15" customHeight="1">
      <c r="B7" s="61">
        <f>H6+1</f>
        <v>43836</v>
      </c>
      <c r="C7" s="61">
        <f t="shared" ref="C7:H9" si="2">B7+1</f>
        <v>43837</v>
      </c>
      <c r="D7" s="61">
        <f t="shared" si="2"/>
        <v>43838</v>
      </c>
      <c r="E7" s="61">
        <f t="shared" si="2"/>
        <v>43839</v>
      </c>
      <c r="F7" s="61">
        <f t="shared" si="2"/>
        <v>43840</v>
      </c>
      <c r="G7" s="61">
        <f t="shared" si="2"/>
        <v>43841</v>
      </c>
      <c r="H7" s="61">
        <f t="shared" si="2"/>
        <v>43842</v>
      </c>
      <c r="I7" s="61"/>
      <c r="J7" s="61">
        <f>P6+1</f>
        <v>43864</v>
      </c>
      <c r="K7" s="61">
        <f t="shared" ref="K7:P9" si="3">J7+1</f>
        <v>43865</v>
      </c>
      <c r="L7" s="61">
        <f t="shared" si="3"/>
        <v>43866</v>
      </c>
      <c r="M7" s="61">
        <f t="shared" si="3"/>
        <v>43867</v>
      </c>
      <c r="N7" s="61">
        <f t="shared" si="3"/>
        <v>43868</v>
      </c>
      <c r="O7" s="61">
        <f t="shared" si="3"/>
        <v>43869</v>
      </c>
      <c r="P7" s="61">
        <f t="shared" si="3"/>
        <v>43870</v>
      </c>
      <c r="Q7" s="61"/>
      <c r="R7" s="61">
        <f>X6+1</f>
        <v>43892</v>
      </c>
      <c r="S7" s="61">
        <f t="shared" ref="S7:X9" si="4">R7+1</f>
        <v>43893</v>
      </c>
      <c r="T7" s="61">
        <f t="shared" si="4"/>
        <v>43894</v>
      </c>
      <c r="U7" s="61">
        <f t="shared" si="4"/>
        <v>43895</v>
      </c>
      <c r="V7" s="61">
        <f t="shared" si="4"/>
        <v>43896</v>
      </c>
      <c r="W7" s="61">
        <f t="shared" si="4"/>
        <v>43897</v>
      </c>
      <c r="X7" s="61">
        <f t="shared" si="4"/>
        <v>43898</v>
      </c>
      <c r="Y7" s="59"/>
      <c r="AA7" s="24"/>
    </row>
    <row r="8" spans="1:34" ht="15" customHeight="1">
      <c r="B8" s="61">
        <f>H7+1</f>
        <v>43843</v>
      </c>
      <c r="C8" s="61">
        <f t="shared" si="2"/>
        <v>43844</v>
      </c>
      <c r="D8" s="61">
        <f t="shared" si="2"/>
        <v>43845</v>
      </c>
      <c r="E8" s="61">
        <f t="shared" si="2"/>
        <v>43846</v>
      </c>
      <c r="F8" s="61">
        <f t="shared" si="2"/>
        <v>43847</v>
      </c>
      <c r="G8" s="61">
        <f t="shared" si="2"/>
        <v>43848</v>
      </c>
      <c r="H8" s="61">
        <f t="shared" si="2"/>
        <v>43849</v>
      </c>
      <c r="I8" s="61"/>
      <c r="J8" s="61">
        <f>P7+1</f>
        <v>43871</v>
      </c>
      <c r="K8" s="61">
        <f t="shared" si="3"/>
        <v>43872</v>
      </c>
      <c r="L8" s="61">
        <f t="shared" si="3"/>
        <v>43873</v>
      </c>
      <c r="M8" s="61">
        <f t="shared" si="3"/>
        <v>43874</v>
      </c>
      <c r="N8" s="61">
        <f t="shared" si="3"/>
        <v>43875</v>
      </c>
      <c r="O8" s="61">
        <f t="shared" si="3"/>
        <v>43876</v>
      </c>
      <c r="P8" s="61">
        <f t="shared" si="3"/>
        <v>43877</v>
      </c>
      <c r="Q8" s="61"/>
      <c r="R8" s="61">
        <f>X7+1</f>
        <v>43899</v>
      </c>
      <c r="S8" s="61">
        <f t="shared" si="4"/>
        <v>43900</v>
      </c>
      <c r="T8" s="61">
        <f t="shared" si="4"/>
        <v>43901</v>
      </c>
      <c r="U8" s="61">
        <f t="shared" si="4"/>
        <v>43902</v>
      </c>
      <c r="V8" s="61">
        <f t="shared" si="4"/>
        <v>43903</v>
      </c>
      <c r="W8" s="61">
        <f t="shared" si="4"/>
        <v>43904</v>
      </c>
      <c r="X8" s="61">
        <f t="shared" si="4"/>
        <v>43905</v>
      </c>
      <c r="Y8" s="59"/>
      <c r="AA8" s="24"/>
    </row>
    <row r="9" spans="1:34" ht="15" customHeight="1">
      <c r="B9" s="61">
        <f>H8+1</f>
        <v>43850</v>
      </c>
      <c r="C9" s="61">
        <f t="shared" si="2"/>
        <v>43851</v>
      </c>
      <c r="D9" s="61">
        <f t="shared" si="2"/>
        <v>43852</v>
      </c>
      <c r="E9" s="61">
        <f t="shared" si="2"/>
        <v>43853</v>
      </c>
      <c r="F9" s="61">
        <f t="shared" si="2"/>
        <v>43854</v>
      </c>
      <c r="G9" s="61">
        <f t="shared" si="2"/>
        <v>43855</v>
      </c>
      <c r="H9" s="61">
        <f t="shared" si="2"/>
        <v>43856</v>
      </c>
      <c r="I9" s="61"/>
      <c r="J9" s="61">
        <f>P8+1</f>
        <v>43878</v>
      </c>
      <c r="K9" s="61">
        <f t="shared" si="3"/>
        <v>43879</v>
      </c>
      <c r="L9" s="61">
        <f t="shared" si="3"/>
        <v>43880</v>
      </c>
      <c r="M9" s="61">
        <f t="shared" si="3"/>
        <v>43881</v>
      </c>
      <c r="N9" s="61">
        <f t="shared" si="3"/>
        <v>43882</v>
      </c>
      <c r="O9" s="61">
        <f t="shared" si="3"/>
        <v>43883</v>
      </c>
      <c r="P9" s="61">
        <f t="shared" si="3"/>
        <v>43884</v>
      </c>
      <c r="Q9" s="61"/>
      <c r="R9" s="61">
        <f>X8+1</f>
        <v>43906</v>
      </c>
      <c r="S9" s="61">
        <f t="shared" si="4"/>
        <v>43907</v>
      </c>
      <c r="T9" s="61">
        <f t="shared" si="4"/>
        <v>43908</v>
      </c>
      <c r="U9" s="61">
        <f t="shared" si="4"/>
        <v>43909</v>
      </c>
      <c r="V9" s="61">
        <f t="shared" si="4"/>
        <v>43910</v>
      </c>
      <c r="W9" s="61">
        <f t="shared" si="4"/>
        <v>43911</v>
      </c>
      <c r="X9" s="61">
        <f t="shared" si="4"/>
        <v>43912</v>
      </c>
      <c r="Y9" s="59"/>
    </row>
    <row r="10" spans="1:34" s="19" customFormat="1" ht="15" customHeight="1">
      <c r="A10" s="56"/>
      <c r="B10" s="61">
        <f>IF(H9&lt;&gt;"",IF(EOMONTH(H9,0)=H9,"",H9+1),"")</f>
        <v>43857</v>
      </c>
      <c r="C10" s="61">
        <f>IF(B10&lt;&gt;"",IF(EOMONTH(B10,0)=B10,"",B10+1),"")</f>
        <v>43858</v>
      </c>
      <c r="D10" s="61">
        <f t="shared" ref="D10:H10" si="5">IF(C10&lt;&gt;"",IF(EOMONTH(C10,0)=C10,"",C10+1),"")</f>
        <v>43859</v>
      </c>
      <c r="E10" s="61">
        <f t="shared" si="5"/>
        <v>43860</v>
      </c>
      <c r="F10" s="61">
        <f t="shared" si="5"/>
        <v>43861</v>
      </c>
      <c r="G10" s="61" t="str">
        <f t="shared" si="5"/>
        <v/>
      </c>
      <c r="H10" s="61" t="str">
        <f t="shared" si="5"/>
        <v/>
      </c>
      <c r="I10" s="61"/>
      <c r="J10" s="61">
        <f>IF(P9&lt;&gt;"",IF(EOMONTH(P9,0)=P9,"",P9+1),"")</f>
        <v>43885</v>
      </c>
      <c r="K10" s="61">
        <f>IF(J10&lt;&gt;"",IF(EOMONTH(J10,0)=J10,"",J10+1),"")</f>
        <v>43886</v>
      </c>
      <c r="L10" s="61">
        <f t="shared" ref="L10:P10" si="6">IF(K10&lt;&gt;"",IF(EOMONTH(K10,0)=K10,"",K10+1),"")</f>
        <v>43887</v>
      </c>
      <c r="M10" s="61">
        <f t="shared" si="6"/>
        <v>43888</v>
      </c>
      <c r="N10" s="61">
        <f t="shared" si="6"/>
        <v>43889</v>
      </c>
      <c r="O10" s="61">
        <f t="shared" si="6"/>
        <v>43890</v>
      </c>
      <c r="P10" s="61" t="str">
        <f t="shared" si="6"/>
        <v/>
      </c>
      <c r="Q10" s="61"/>
      <c r="R10" s="61">
        <f>IF(X9&lt;&gt;"",IF(EOMONTH(X9,0)=X9,"",X9+1),"")</f>
        <v>43913</v>
      </c>
      <c r="S10" s="61">
        <f>IF(R10&lt;&gt;"",IF(EOMONTH(R10,0)=R10,"",R10+1),"")</f>
        <v>43914</v>
      </c>
      <c r="T10" s="61">
        <f t="shared" ref="T10:X10" si="7">IF(S10&lt;&gt;"",IF(EOMONTH(S10,0)=S10,"",S10+1),"")</f>
        <v>43915</v>
      </c>
      <c r="U10" s="61">
        <f t="shared" si="7"/>
        <v>43916</v>
      </c>
      <c r="V10" s="61">
        <f t="shared" si="7"/>
        <v>43917</v>
      </c>
      <c r="W10" s="61">
        <f t="shared" si="7"/>
        <v>43918</v>
      </c>
      <c r="X10" s="61">
        <f t="shared" si="7"/>
        <v>43919</v>
      </c>
      <c r="Y10" s="59"/>
      <c r="AH10" s="28"/>
    </row>
    <row r="11" spans="1:34" s="19" customFormat="1" ht="15" customHeight="1">
      <c r="A11" s="56"/>
      <c r="B11" s="61" t="str">
        <f>IF(H10&lt;&gt;"",IF(EOMONTH(H10,0)=H10,"",H10+1),"")</f>
        <v/>
      </c>
      <c r="C11" s="61" t="str">
        <f>IF(B11&lt;&gt;"",IF(EOMONTH(B11,0)=B11,"",B11+1),"")</f>
        <v/>
      </c>
      <c r="D11" s="61"/>
      <c r="E11" s="61"/>
      <c r="F11" s="61"/>
      <c r="G11" s="61"/>
      <c r="H11" s="61"/>
      <c r="I11" s="61"/>
      <c r="J11" s="61" t="str">
        <f>IF(P10&lt;&gt;"",IF(EOMONTH(P10,0)=P10,"",P10+1),"")</f>
        <v/>
      </c>
      <c r="K11" s="61" t="str">
        <f>IF(J11&lt;&gt;"",IF(EOMONTH(J11,0)=J11,"",J11+1),"")</f>
        <v/>
      </c>
      <c r="L11" s="61"/>
      <c r="M11" s="61"/>
      <c r="N11" s="61"/>
      <c r="O11" s="61"/>
      <c r="P11" s="61"/>
      <c r="Q11" s="61"/>
      <c r="R11" s="61">
        <f>IF(X10&lt;&gt;"",IF(EOMONTH(X10,0)=X10,"",X10+1),"")</f>
        <v>43920</v>
      </c>
      <c r="S11" s="61">
        <f>IF(R11&lt;&gt;"",IF(EOMONTH(R11,0)=R11,"",R11+1),"")</f>
        <v>43921</v>
      </c>
      <c r="T11" s="61"/>
      <c r="U11" s="61"/>
      <c r="V11" s="61"/>
      <c r="W11" s="61"/>
      <c r="X11" s="61"/>
      <c r="Y11" s="59"/>
      <c r="AH11" s="28"/>
    </row>
    <row r="12" spans="1:34" s="19" customFormat="1" ht="15" customHeight="1">
      <c r="A12" s="56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59"/>
      <c r="Z12" s="25"/>
      <c r="AA12" s="25"/>
      <c r="AB12" s="25"/>
      <c r="AC12" s="25"/>
      <c r="AD12" s="25"/>
      <c r="AE12" s="25"/>
      <c r="AF12" s="25"/>
      <c r="AH12" s="28"/>
    </row>
    <row r="13" spans="1:34" s="19" customFormat="1" ht="15" customHeight="1">
      <c r="A13" s="56"/>
      <c r="B13" s="145" t="s">
        <v>20</v>
      </c>
      <c r="C13" s="145"/>
      <c r="D13" s="145"/>
      <c r="E13" s="145"/>
      <c r="F13" s="145"/>
      <c r="G13" s="145"/>
      <c r="H13" s="145"/>
      <c r="I13" s="54"/>
      <c r="J13" s="145" t="s">
        <v>21</v>
      </c>
      <c r="K13" s="145"/>
      <c r="L13" s="145"/>
      <c r="M13" s="145"/>
      <c r="N13" s="145"/>
      <c r="O13" s="145"/>
      <c r="P13" s="145"/>
      <c r="Q13" s="54"/>
      <c r="R13" s="145" t="s">
        <v>22</v>
      </c>
      <c r="S13" s="145"/>
      <c r="T13" s="145"/>
      <c r="U13" s="145"/>
      <c r="V13" s="145"/>
      <c r="W13" s="145"/>
      <c r="X13" s="145"/>
      <c r="Y13" s="56"/>
      <c r="AH13" s="28"/>
    </row>
    <row r="14" spans="1:34" s="19" customFormat="1" ht="15" customHeight="1">
      <c r="A14" s="56"/>
      <c r="B14" s="54" t="str">
        <f>R5</f>
        <v>Mo</v>
      </c>
      <c r="C14" s="54" t="str">
        <f t="shared" ref="C14:H14" si="8">S5</f>
        <v>Tu</v>
      </c>
      <c r="D14" s="54" t="str">
        <f t="shared" si="8"/>
        <v>We</v>
      </c>
      <c r="E14" s="54" t="str">
        <f t="shared" si="8"/>
        <v>Th</v>
      </c>
      <c r="F14" s="54" t="str">
        <f t="shared" si="8"/>
        <v>Fr</v>
      </c>
      <c r="G14" s="54" t="str">
        <f t="shared" si="8"/>
        <v>Sa</v>
      </c>
      <c r="H14" s="54" t="str">
        <f t="shared" si="8"/>
        <v>Su</v>
      </c>
      <c r="I14" s="54"/>
      <c r="J14" s="54" t="str">
        <f>B14</f>
        <v>Mo</v>
      </c>
      <c r="K14" s="54" t="str">
        <f t="shared" ref="K14:P14" si="9">C14</f>
        <v>Tu</v>
      </c>
      <c r="L14" s="54" t="str">
        <f t="shared" si="9"/>
        <v>We</v>
      </c>
      <c r="M14" s="54" t="str">
        <f t="shared" si="9"/>
        <v>Th</v>
      </c>
      <c r="N14" s="54" t="str">
        <f t="shared" si="9"/>
        <v>Fr</v>
      </c>
      <c r="O14" s="54" t="str">
        <f t="shared" si="9"/>
        <v>Sa</v>
      </c>
      <c r="P14" s="54" t="str">
        <f t="shared" si="9"/>
        <v>Su</v>
      </c>
      <c r="Q14" s="54"/>
      <c r="R14" s="54" t="str">
        <f>J14</f>
        <v>Mo</v>
      </c>
      <c r="S14" s="54" t="str">
        <f t="shared" ref="S14:X14" si="10">K14</f>
        <v>Tu</v>
      </c>
      <c r="T14" s="54" t="str">
        <f t="shared" si="10"/>
        <v>We</v>
      </c>
      <c r="U14" s="54" t="str">
        <f t="shared" si="10"/>
        <v>Th</v>
      </c>
      <c r="V14" s="54" t="str">
        <f t="shared" si="10"/>
        <v>Fr</v>
      </c>
      <c r="W14" s="54" t="str">
        <f t="shared" si="10"/>
        <v>Sa</v>
      </c>
      <c r="X14" s="54" t="str">
        <f t="shared" si="10"/>
        <v>Su</v>
      </c>
      <c r="Y14" s="56"/>
      <c r="AH14" s="28"/>
    </row>
    <row r="15" spans="1:34" s="19" customFormat="1" ht="15" customHeight="1">
      <c r="A15" s="56"/>
      <c r="B15" s="61" t="str">
        <f>IF(Setup!$C$14="Sunday",IF(WEEKDAY(MAX(R9:X11))=7,MAX(R9:X11)+1,""),IF(WEEKDAY(MAX(R9:X11))=1,MAX(R9:X11)+1,""))</f>
        <v/>
      </c>
      <c r="C15" s="61" t="str">
        <f>IF(B15&lt;&gt;"",B15+1,IF(Setup!$C$14="Sunday",IF(WEEKDAY(MAX(R9:X11))=1,MAX(R9:X11)+1,""),IF(WEEKDAY(MAX(R9:X11))=2,MAX(R9:X11)+1,"")))</f>
        <v/>
      </c>
      <c r="D15" s="61">
        <f>IF(C15&lt;&gt;"",C15+1,IF(Setup!$C$14="Sunday",IF(WEEKDAY(MAX(R9:X11))=2,MAX(R9:X11)+1,""),IF(WEEKDAY(MAX(R9:X11))=3,MAX(R9:X11)+1,"")))</f>
        <v>43922</v>
      </c>
      <c r="E15" s="61">
        <f>IF(D15&lt;&gt;"",D15+1,IF(Setup!$C$14="Sunday",IF(WEEKDAY(MAX(R9:X11))=3,MAX(R9:X11)+1,""),IF(WEEKDAY(MAX(R9:X11))=4,MAX(R9:X11)+1,"")))</f>
        <v>43923</v>
      </c>
      <c r="F15" s="61">
        <f>IF(E15&lt;&gt;"",E15+1,IF(Setup!$C$14="Sunday",IF(WEEKDAY(MAX(R9:X11))=4,MAX(R9:X11)+1,""),IF(WEEKDAY(MAX(R9:X11))=5,MAX(R9:X11)+1,"")))</f>
        <v>43924</v>
      </c>
      <c r="G15" s="61">
        <f>IF(F15&lt;&gt;"",F15+1,IF(Setup!$C$14="Sunday",IF(WEEKDAY(MAX(R9:X11))=5,MAX(R9:X11)+1,""),IF(WEEKDAY(MAX(R9:X11))=6,MAX(R9:X11)+1,"")))</f>
        <v>43925</v>
      </c>
      <c r="H15" s="61">
        <f>IF(G15&lt;&gt;"",G15+1,IF(Setup!$C$14="Sunday",IF(WEEKDAY(MAX(R9:X11))=6,MAX(R9:X11)+1,""),IF(WEEKDAY(MAX(R9:X11))=7,MAX(R9:X11)+1,"")))</f>
        <v>43926</v>
      </c>
      <c r="I15" s="61"/>
      <c r="J15" s="61" t="str">
        <f>IF(Setup!$C$14="Sunday",IF(WEEKDAY(MAX(B18:H20))=7,MAX(B18:H20)+1,""),IF(WEEKDAY(MAX(B18:H20))=1,MAX(B18:H20)+1,""))</f>
        <v/>
      </c>
      <c r="K15" s="61" t="str">
        <f>IF(J15&lt;&gt;"",J15+1,IF(Setup!$C$14="Sunday",IF(WEEKDAY(MAX(B18:H20))=1,MAX(B18:H20)+1,""),IF(WEEKDAY(MAX(B18:H20))=2,MAX(B18:H20)+1,"")))</f>
        <v/>
      </c>
      <c r="L15" s="61" t="str">
        <f>IF(K15&lt;&gt;"",K15+1,IF(Setup!$C$14="Sunday",IF(WEEKDAY(MAX(B18:H20))=2,MAX(B18:H20)+1,""),IF(WEEKDAY(MAX(B18:H20))=3,MAX(B18:H20)+1,"")))</f>
        <v/>
      </c>
      <c r="M15" s="61" t="str">
        <f>IF(L15&lt;&gt;"",L15+1,IF(Setup!$C$14="Sunday",IF(WEEKDAY(MAX(B18:H20))=3,MAX(B18:H20)+1,""),IF(WEEKDAY(MAX(B18:H20))=4,MAX(B18:H20)+1,"")))</f>
        <v/>
      </c>
      <c r="N15" s="61">
        <f>IF(M15&lt;&gt;"",M15+1,IF(Setup!$C$14="Sunday",IF(WEEKDAY(MAX(B18:H20))=4,MAX(B18:H20)+1,""),IF(WEEKDAY(MAX(B18:H20))=5,MAX(B18:H20)+1,"")))</f>
        <v>43952</v>
      </c>
      <c r="O15" s="61">
        <f>IF(N15&lt;&gt;"",N15+1,IF(Setup!$C$14="Sunday",IF(WEEKDAY(MAX(B18:H20))=5,MAX(B18:H20)+1,""),IF(WEEKDAY(MAX(B18:H20))=6,MAX(B18:H20)+1,"")))</f>
        <v>43953</v>
      </c>
      <c r="P15" s="61">
        <f>IF(O15&lt;&gt;"",O15+1,IF(Setup!$C$14="Sunday",IF(WEEKDAY(MAX(B18:H20))=6,MAX(B18:H20)+1,""),IF(WEEKDAY(MAX(B18:H20))=7,MAX(B18:H20)+1,"")))</f>
        <v>43954</v>
      </c>
      <c r="Q15" s="61"/>
      <c r="R15" s="61">
        <f>IF(Setup!$C$14="Sunday",IF(WEEKDAY(MAX(J18:P20))=7,MAX(J18:P20)+1,""),IF(WEEKDAY(MAX(J18:P20))=1,MAX(J18:P20)+1,""))</f>
        <v>43983</v>
      </c>
      <c r="S15" s="61">
        <f>IF(R15&lt;&gt;"",R15+1,IF(Setup!$C$14="Sunday",IF(WEEKDAY(MAX(J18:P20))=1,MAX(J18:P20)+1,""),IF(WEEKDAY(MAX(J18:P20))=2,MAX(J18:P20)+1,"")))</f>
        <v>43984</v>
      </c>
      <c r="T15" s="61">
        <f>IF(S15&lt;&gt;"",S15+1,IF(Setup!$C$14="Sunday",IF(WEEKDAY(MAX(J18:P20))=2,MAX(J18:P20)+1,""),IF(WEEKDAY(MAX(J18:P20))=3,MAX(J18:P20)+1,"")))</f>
        <v>43985</v>
      </c>
      <c r="U15" s="61">
        <f>IF(T15&lt;&gt;"",T15+1,IF(Setup!$C$14="Sunday",IF(WEEKDAY(MAX(J18:P20))=3,MAX(J18:P20)+1,""),IF(WEEKDAY(MAX(J18:P20))=4,MAX(J18:P20)+1,"")))</f>
        <v>43986</v>
      </c>
      <c r="V15" s="61">
        <f>IF(U15&lt;&gt;"",U15+1,IF(Setup!$C$14="Sunday",IF(WEEKDAY(MAX(J18:P20))=4,MAX(J18:P20)+1,""),IF(WEEKDAY(MAX(J18:P20))=5,MAX(J18:P20)+1,"")))</f>
        <v>43987</v>
      </c>
      <c r="W15" s="61">
        <f>IF(V15&lt;&gt;"",V15+1,IF(Setup!$C$14="Sunday",IF(WEEKDAY(MAX(J18:P20))=5,MAX(J18:P20)+1,""),IF(WEEKDAY(MAX(J18:P20))=6,MAX(J18:P20)+1,"")))</f>
        <v>43988</v>
      </c>
      <c r="X15" s="61">
        <f>IF(W15&lt;&gt;"",W15+1,IF(Setup!$C$14="Sunday",IF(WEEKDAY(MAX(J18:P20))=6,MAX(J18:P20)+1,""),IF(WEEKDAY(MAX(J18:P20))=7,MAX(J18:P20)+1,"")))</f>
        <v>43989</v>
      </c>
      <c r="Y15" s="56"/>
      <c r="AH15" s="28"/>
    </row>
    <row r="16" spans="1:34" s="19" customFormat="1" ht="15" customHeight="1">
      <c r="A16" s="56"/>
      <c r="B16" s="61">
        <f>H15+1</f>
        <v>43927</v>
      </c>
      <c r="C16" s="61">
        <f t="shared" ref="C16:H18" si="11">B16+1</f>
        <v>43928</v>
      </c>
      <c r="D16" s="61">
        <f t="shared" si="11"/>
        <v>43929</v>
      </c>
      <c r="E16" s="61">
        <f t="shared" si="11"/>
        <v>43930</v>
      </c>
      <c r="F16" s="61">
        <f t="shared" si="11"/>
        <v>43931</v>
      </c>
      <c r="G16" s="61">
        <f t="shared" si="11"/>
        <v>43932</v>
      </c>
      <c r="H16" s="61">
        <f t="shared" si="11"/>
        <v>43933</v>
      </c>
      <c r="I16" s="61"/>
      <c r="J16" s="61">
        <f>P15+1</f>
        <v>43955</v>
      </c>
      <c r="K16" s="61">
        <f t="shared" ref="K16:P18" si="12">J16+1</f>
        <v>43956</v>
      </c>
      <c r="L16" s="61">
        <f t="shared" si="12"/>
        <v>43957</v>
      </c>
      <c r="M16" s="61">
        <f t="shared" si="12"/>
        <v>43958</v>
      </c>
      <c r="N16" s="61">
        <f t="shared" si="12"/>
        <v>43959</v>
      </c>
      <c r="O16" s="61">
        <f t="shared" si="12"/>
        <v>43960</v>
      </c>
      <c r="P16" s="61">
        <f t="shared" si="12"/>
        <v>43961</v>
      </c>
      <c r="Q16" s="61"/>
      <c r="R16" s="61">
        <f>X15+1</f>
        <v>43990</v>
      </c>
      <c r="S16" s="61">
        <f t="shared" ref="S16:X18" si="13">R16+1</f>
        <v>43991</v>
      </c>
      <c r="T16" s="61">
        <f t="shared" si="13"/>
        <v>43992</v>
      </c>
      <c r="U16" s="61">
        <f t="shared" si="13"/>
        <v>43993</v>
      </c>
      <c r="V16" s="61">
        <f t="shared" si="13"/>
        <v>43994</v>
      </c>
      <c r="W16" s="61">
        <f t="shared" si="13"/>
        <v>43995</v>
      </c>
      <c r="X16" s="61">
        <f t="shared" si="13"/>
        <v>43996</v>
      </c>
      <c r="Y16" s="56"/>
      <c r="AH16" s="28"/>
    </row>
    <row r="17" spans="1:34" s="19" customFormat="1" ht="15" customHeight="1">
      <c r="A17" s="56"/>
      <c r="B17" s="61">
        <f>H16+1</f>
        <v>43934</v>
      </c>
      <c r="C17" s="61">
        <f t="shared" si="11"/>
        <v>43935</v>
      </c>
      <c r="D17" s="61">
        <f t="shared" si="11"/>
        <v>43936</v>
      </c>
      <c r="E17" s="61">
        <f t="shared" si="11"/>
        <v>43937</v>
      </c>
      <c r="F17" s="61">
        <f t="shared" si="11"/>
        <v>43938</v>
      </c>
      <c r="G17" s="61">
        <f t="shared" si="11"/>
        <v>43939</v>
      </c>
      <c r="H17" s="61">
        <f t="shared" si="11"/>
        <v>43940</v>
      </c>
      <c r="I17" s="61"/>
      <c r="J17" s="61">
        <f>P16+1</f>
        <v>43962</v>
      </c>
      <c r="K17" s="61">
        <f t="shared" si="12"/>
        <v>43963</v>
      </c>
      <c r="L17" s="61">
        <f t="shared" si="12"/>
        <v>43964</v>
      </c>
      <c r="M17" s="61">
        <f t="shared" si="12"/>
        <v>43965</v>
      </c>
      <c r="N17" s="61">
        <f t="shared" si="12"/>
        <v>43966</v>
      </c>
      <c r="O17" s="61">
        <f t="shared" si="12"/>
        <v>43967</v>
      </c>
      <c r="P17" s="61">
        <f t="shared" si="12"/>
        <v>43968</v>
      </c>
      <c r="Q17" s="61"/>
      <c r="R17" s="61">
        <f>X16+1</f>
        <v>43997</v>
      </c>
      <c r="S17" s="61">
        <f t="shared" si="13"/>
        <v>43998</v>
      </c>
      <c r="T17" s="61">
        <f t="shared" si="13"/>
        <v>43999</v>
      </c>
      <c r="U17" s="61">
        <f t="shared" si="13"/>
        <v>44000</v>
      </c>
      <c r="V17" s="61">
        <f t="shared" si="13"/>
        <v>44001</v>
      </c>
      <c r="W17" s="61">
        <f t="shared" si="13"/>
        <v>44002</v>
      </c>
      <c r="X17" s="61">
        <f t="shared" si="13"/>
        <v>44003</v>
      </c>
      <c r="Y17" s="56"/>
      <c r="AH17" s="28"/>
    </row>
    <row r="18" spans="1:34" s="19" customFormat="1" ht="15" customHeight="1">
      <c r="A18" s="56"/>
      <c r="B18" s="61">
        <f>H17+1</f>
        <v>43941</v>
      </c>
      <c r="C18" s="61">
        <f t="shared" si="11"/>
        <v>43942</v>
      </c>
      <c r="D18" s="61">
        <f t="shared" si="11"/>
        <v>43943</v>
      </c>
      <c r="E18" s="61">
        <f t="shared" si="11"/>
        <v>43944</v>
      </c>
      <c r="F18" s="61">
        <f t="shared" si="11"/>
        <v>43945</v>
      </c>
      <c r="G18" s="61">
        <f t="shared" si="11"/>
        <v>43946</v>
      </c>
      <c r="H18" s="61">
        <f t="shared" si="11"/>
        <v>43947</v>
      </c>
      <c r="I18" s="61"/>
      <c r="J18" s="61">
        <f>P17+1</f>
        <v>43969</v>
      </c>
      <c r="K18" s="61">
        <f t="shared" si="12"/>
        <v>43970</v>
      </c>
      <c r="L18" s="61">
        <f t="shared" si="12"/>
        <v>43971</v>
      </c>
      <c r="M18" s="61">
        <f t="shared" si="12"/>
        <v>43972</v>
      </c>
      <c r="N18" s="61">
        <f t="shared" si="12"/>
        <v>43973</v>
      </c>
      <c r="O18" s="61">
        <f t="shared" si="12"/>
        <v>43974</v>
      </c>
      <c r="P18" s="61">
        <f t="shared" si="12"/>
        <v>43975</v>
      </c>
      <c r="Q18" s="61"/>
      <c r="R18" s="61">
        <f>X17+1</f>
        <v>44004</v>
      </c>
      <c r="S18" s="61">
        <f t="shared" si="13"/>
        <v>44005</v>
      </c>
      <c r="T18" s="61">
        <f t="shared" si="13"/>
        <v>44006</v>
      </c>
      <c r="U18" s="61">
        <f t="shared" si="13"/>
        <v>44007</v>
      </c>
      <c r="V18" s="61">
        <f t="shared" si="13"/>
        <v>44008</v>
      </c>
      <c r="W18" s="61">
        <f t="shared" si="13"/>
        <v>44009</v>
      </c>
      <c r="X18" s="61">
        <f t="shared" si="13"/>
        <v>44010</v>
      </c>
      <c r="Y18" s="56"/>
      <c r="AH18" s="28"/>
    </row>
    <row r="19" spans="1:34" s="19" customFormat="1" ht="15" customHeight="1">
      <c r="A19" s="56"/>
      <c r="B19" s="61">
        <f>IF(H18&lt;&gt;"",IF(EOMONTH(H18,0)=H18,"",H18+1),"")</f>
        <v>43948</v>
      </c>
      <c r="C19" s="61">
        <f>IF(B19&lt;&gt;"",IF(EOMONTH(B19,0)=B19,"",B19+1),"")</f>
        <v>43949</v>
      </c>
      <c r="D19" s="61">
        <f t="shared" ref="D19:H19" si="14">IF(C19&lt;&gt;"",IF(EOMONTH(C19,0)=C19,"",C19+1),"")</f>
        <v>43950</v>
      </c>
      <c r="E19" s="61">
        <f t="shared" si="14"/>
        <v>43951</v>
      </c>
      <c r="F19" s="61" t="str">
        <f t="shared" si="14"/>
        <v/>
      </c>
      <c r="G19" s="61" t="str">
        <f t="shared" si="14"/>
        <v/>
      </c>
      <c r="H19" s="61" t="str">
        <f t="shared" si="14"/>
        <v/>
      </c>
      <c r="I19" s="61"/>
      <c r="J19" s="61">
        <f>IF(P18&lt;&gt;"",IF(EOMONTH(P18,0)=P18,"",P18+1),"")</f>
        <v>43976</v>
      </c>
      <c r="K19" s="61">
        <f>IF(J19&lt;&gt;"",IF(EOMONTH(J19,0)=J19,"",J19+1),"")</f>
        <v>43977</v>
      </c>
      <c r="L19" s="61">
        <f t="shared" ref="L19:P19" si="15">IF(K19&lt;&gt;"",IF(EOMONTH(K19,0)=K19,"",K19+1),"")</f>
        <v>43978</v>
      </c>
      <c r="M19" s="61">
        <f t="shared" si="15"/>
        <v>43979</v>
      </c>
      <c r="N19" s="61">
        <f t="shared" si="15"/>
        <v>43980</v>
      </c>
      <c r="O19" s="61">
        <f t="shared" si="15"/>
        <v>43981</v>
      </c>
      <c r="P19" s="61">
        <f t="shared" si="15"/>
        <v>43982</v>
      </c>
      <c r="Q19" s="61"/>
      <c r="R19" s="61">
        <f>IF(X18&lt;&gt;"",IF(EOMONTH(X18,0)=X18,"",X18+1),"")</f>
        <v>44011</v>
      </c>
      <c r="S19" s="61">
        <f>IF(R19&lt;&gt;"",IF(EOMONTH(R19,0)=R19,"",R19+1),"")</f>
        <v>44012</v>
      </c>
      <c r="T19" s="61" t="str">
        <f t="shared" ref="T19:X19" si="16">IF(S19&lt;&gt;"",IF(EOMONTH(S19,0)=S19,"",S19+1),"")</f>
        <v/>
      </c>
      <c r="U19" s="61" t="str">
        <f t="shared" si="16"/>
        <v/>
      </c>
      <c r="V19" s="61" t="str">
        <f t="shared" si="16"/>
        <v/>
      </c>
      <c r="W19" s="61" t="str">
        <f t="shared" si="16"/>
        <v/>
      </c>
      <c r="X19" s="61" t="str">
        <f t="shared" si="16"/>
        <v/>
      </c>
      <c r="Y19" s="56"/>
      <c r="AH19" s="28"/>
    </row>
    <row r="20" spans="1:34" s="19" customFormat="1" ht="15" customHeight="1">
      <c r="A20" s="56"/>
      <c r="B20" s="61" t="str">
        <f>IF(H19&lt;&gt;"",IF(EOMONTH(H19,0)=H19,"",H19+1),"")</f>
        <v/>
      </c>
      <c r="C20" s="61" t="str">
        <f>IF(B20&lt;&gt;"",IF(EOMONTH(B20,0)=B20,"",B20+1),"")</f>
        <v/>
      </c>
      <c r="D20" s="61"/>
      <c r="E20" s="61"/>
      <c r="F20" s="61"/>
      <c r="G20" s="61"/>
      <c r="H20" s="61"/>
      <c r="I20" s="61"/>
      <c r="J20" s="61" t="str">
        <f>IF(P19&lt;&gt;"",IF(EOMONTH(P19,0)=P19,"",P19+1),"")</f>
        <v/>
      </c>
      <c r="K20" s="61" t="str">
        <f>IF(J20&lt;&gt;"",IF(EOMONTH(J20,0)=J20,"",J20+1),"")</f>
        <v/>
      </c>
      <c r="L20" s="61"/>
      <c r="M20" s="61"/>
      <c r="N20" s="61"/>
      <c r="O20" s="61"/>
      <c r="P20" s="61"/>
      <c r="Q20" s="61"/>
      <c r="R20" s="61" t="str">
        <f>IF(X19&lt;&gt;"",IF(EOMONTH(X19,0)=X19,"",X19+1),"")</f>
        <v/>
      </c>
      <c r="S20" s="61" t="str">
        <f>IF(R20&lt;&gt;"",IF(EOMONTH(R20,0)=R20,"",R20+1),"")</f>
        <v/>
      </c>
      <c r="T20" s="61"/>
      <c r="U20" s="61"/>
      <c r="V20" s="61"/>
      <c r="W20" s="61"/>
      <c r="X20" s="61"/>
      <c r="Y20" s="56"/>
      <c r="AH20" s="28"/>
    </row>
    <row r="21" spans="1:34" s="19" customFormat="1" ht="15" customHeight="1">
      <c r="A21" s="56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59"/>
      <c r="Z21" s="25"/>
      <c r="AA21" s="25"/>
      <c r="AB21" s="25"/>
      <c r="AC21" s="25"/>
      <c r="AD21" s="25"/>
      <c r="AE21" s="25"/>
      <c r="AF21" s="25"/>
      <c r="AH21" s="28"/>
    </row>
    <row r="22" spans="1:34" s="19" customFormat="1" ht="15" customHeight="1">
      <c r="A22" s="56"/>
      <c r="B22" s="145" t="s">
        <v>23</v>
      </c>
      <c r="C22" s="145"/>
      <c r="D22" s="145"/>
      <c r="E22" s="145"/>
      <c r="F22" s="145"/>
      <c r="G22" s="145"/>
      <c r="H22" s="145"/>
      <c r="I22" s="54"/>
      <c r="J22" s="145" t="s">
        <v>24</v>
      </c>
      <c r="K22" s="145"/>
      <c r="L22" s="145"/>
      <c r="M22" s="145"/>
      <c r="N22" s="145"/>
      <c r="O22" s="145"/>
      <c r="P22" s="145"/>
      <c r="Q22" s="54"/>
      <c r="R22" s="145" t="s">
        <v>25</v>
      </c>
      <c r="S22" s="145"/>
      <c r="T22" s="145"/>
      <c r="U22" s="145"/>
      <c r="V22" s="145"/>
      <c r="W22" s="145"/>
      <c r="X22" s="145"/>
      <c r="Y22" s="56"/>
      <c r="AH22" s="28"/>
    </row>
    <row r="23" spans="1:34" s="19" customFormat="1" ht="15" customHeight="1">
      <c r="A23" s="56"/>
      <c r="B23" s="54" t="str">
        <f>R14</f>
        <v>Mo</v>
      </c>
      <c r="C23" s="54" t="str">
        <f t="shared" ref="C23:H23" si="17">S14</f>
        <v>Tu</v>
      </c>
      <c r="D23" s="54" t="str">
        <f t="shared" si="17"/>
        <v>We</v>
      </c>
      <c r="E23" s="54" t="str">
        <f t="shared" si="17"/>
        <v>Th</v>
      </c>
      <c r="F23" s="54" t="str">
        <f t="shared" si="17"/>
        <v>Fr</v>
      </c>
      <c r="G23" s="54" t="str">
        <f t="shared" si="17"/>
        <v>Sa</v>
      </c>
      <c r="H23" s="54" t="str">
        <f t="shared" si="17"/>
        <v>Su</v>
      </c>
      <c r="I23" s="54"/>
      <c r="J23" s="54" t="str">
        <f>B23</f>
        <v>Mo</v>
      </c>
      <c r="K23" s="54" t="str">
        <f t="shared" ref="K23:P23" si="18">C23</f>
        <v>Tu</v>
      </c>
      <c r="L23" s="54" t="str">
        <f t="shared" si="18"/>
        <v>We</v>
      </c>
      <c r="M23" s="54" t="str">
        <f t="shared" si="18"/>
        <v>Th</v>
      </c>
      <c r="N23" s="54" t="str">
        <f t="shared" si="18"/>
        <v>Fr</v>
      </c>
      <c r="O23" s="54" t="str">
        <f t="shared" si="18"/>
        <v>Sa</v>
      </c>
      <c r="P23" s="54" t="str">
        <f t="shared" si="18"/>
        <v>Su</v>
      </c>
      <c r="Q23" s="54"/>
      <c r="R23" s="54" t="str">
        <f>J23</f>
        <v>Mo</v>
      </c>
      <c r="S23" s="54" t="str">
        <f t="shared" ref="S23:X23" si="19">K23</f>
        <v>Tu</v>
      </c>
      <c r="T23" s="54" t="str">
        <f t="shared" si="19"/>
        <v>We</v>
      </c>
      <c r="U23" s="54" t="str">
        <f t="shared" si="19"/>
        <v>Th</v>
      </c>
      <c r="V23" s="54" t="str">
        <f t="shared" si="19"/>
        <v>Fr</v>
      </c>
      <c r="W23" s="54" t="str">
        <f t="shared" si="19"/>
        <v>Sa</v>
      </c>
      <c r="X23" s="54" t="str">
        <f t="shared" si="19"/>
        <v>Su</v>
      </c>
      <c r="Y23" s="56"/>
      <c r="AH23" s="28"/>
    </row>
    <row r="24" spans="1:34" s="19" customFormat="1" ht="15" customHeight="1">
      <c r="A24" s="56"/>
      <c r="B24" s="61" t="str">
        <f>IF(Setup!$C$14="Sunday",IF(WEEKDAY(MAX(R18:X20))=7,MAX(R18:X20)+1,""),IF(WEEKDAY(MAX(R18:X20))=1,MAX(R18:X20)+1,""))</f>
        <v/>
      </c>
      <c r="C24" s="61" t="str">
        <f>IF(B24&lt;&gt;"",B24+1,IF(Setup!$C$14="Sunday",IF(WEEKDAY(MAX(R18:X20))=1,MAX(R18:X20)+1,""),IF(WEEKDAY(MAX(R18:X20))=2,MAX(R18:X20)+1,"")))</f>
        <v/>
      </c>
      <c r="D24" s="61">
        <f>IF(C24&lt;&gt;"",C24+1,IF(Setup!$C$14="Sunday",IF(WEEKDAY(MAX(R18:X20))=2,MAX(R18:X20)+1,""),IF(WEEKDAY(MAX(R18:X20))=3,MAX(R18:X20)+1,"")))</f>
        <v>44013</v>
      </c>
      <c r="E24" s="61">
        <f>IF(D24&lt;&gt;"",D24+1,IF(Setup!$C$14="Sunday",IF(WEEKDAY(MAX(R18:X20))=3,MAX(R18:X20)+1,""),IF(WEEKDAY(MAX(R18:X20))=4,MAX(R18:X20)+1,"")))</f>
        <v>44014</v>
      </c>
      <c r="F24" s="61">
        <f>IF(E24&lt;&gt;"",E24+1,IF(Setup!$C$14="Sunday",IF(WEEKDAY(MAX(R18:X20))=4,MAX(R18:X20)+1,""),IF(WEEKDAY(MAX(R18:X20))=5,MAX(R18:X20)+1,"")))</f>
        <v>44015</v>
      </c>
      <c r="G24" s="61">
        <f>IF(F24&lt;&gt;"",F24+1,IF(Setup!$C$14="Sunday",IF(WEEKDAY(MAX(R18:X20))=5,MAX(R18:X20)+1,""),IF(WEEKDAY(MAX(R18:X20))=6,MAX(R18:X20)+1,"")))</f>
        <v>44016</v>
      </c>
      <c r="H24" s="61">
        <f>IF(G24&lt;&gt;"",G24+1,IF(Setup!$C$14="Sunday",IF(WEEKDAY(MAX(R18:X20))=6,MAX(R18:X20)+1,""),IF(WEEKDAY(MAX(R18:X20))=7,MAX(R18:X20)+1,"")))</f>
        <v>44017</v>
      </c>
      <c r="I24" s="61"/>
      <c r="J24" s="61" t="str">
        <f>IF(Setup!$C$14="Sunday",IF(WEEKDAY(MAX(B27:H29))=7,MAX(B27:H29)+1,""),IF(WEEKDAY(MAX(B27:H29))=1,MAX(B27:H29)+1,""))</f>
        <v/>
      </c>
      <c r="K24" s="61" t="str">
        <f>IF(J24&lt;&gt;"",J24+1,IF(Setup!$C$14="Sunday",IF(WEEKDAY(MAX(B27:H29))=1,MAX(B27:H29)+1,""),IF(WEEKDAY(MAX(B27:H29))=2,MAX(B27:H29)+1,"")))</f>
        <v/>
      </c>
      <c r="L24" s="61" t="str">
        <f>IF(K24&lt;&gt;"",K24+1,IF(Setup!$C$14="Sunday",IF(WEEKDAY(MAX(B27:H29))=2,MAX(B27:H29)+1,""),IF(WEEKDAY(MAX(B27:H29))=3,MAX(B27:H29)+1,"")))</f>
        <v/>
      </c>
      <c r="M24" s="61" t="str">
        <f>IF(L24&lt;&gt;"",L24+1,IF(Setup!$C$14="Sunday",IF(WEEKDAY(MAX(B27:H29))=3,MAX(B27:H29)+1,""),IF(WEEKDAY(MAX(B27:H29))=4,MAX(B27:H29)+1,"")))</f>
        <v/>
      </c>
      <c r="N24" s="61" t="str">
        <f>IF(M24&lt;&gt;"",M24+1,IF(Setup!$C$14="Sunday",IF(WEEKDAY(MAX(B27:H29))=4,MAX(B27:H29)+1,""),IF(WEEKDAY(MAX(B27:H29))=5,MAX(B27:H29)+1,"")))</f>
        <v/>
      </c>
      <c r="O24" s="61">
        <f>IF(N24&lt;&gt;"",N24+1,IF(Setup!$C$14="Sunday",IF(WEEKDAY(MAX(B27:H29))=5,MAX(B27:H29)+1,""),IF(WEEKDAY(MAX(B27:H29))=6,MAX(B27:H29)+1,"")))</f>
        <v>44044</v>
      </c>
      <c r="P24" s="61">
        <f>IF(O24&lt;&gt;"",O24+1,IF(Setup!$C$14="Sunday",IF(WEEKDAY(MAX(B27:H29))=6,MAX(B27:H29)+1,""),IF(WEEKDAY(MAX(B27:H29))=7,MAX(B27:H29)+1,"")))</f>
        <v>44045</v>
      </c>
      <c r="Q24" s="61"/>
      <c r="R24" s="61" t="str">
        <f>IF(Setup!$C$14="Sunday",IF(WEEKDAY(MAX(J27:P29))=7,MAX(J27:P29)+1,""),IF(WEEKDAY(MAX(J27:P29))=1,MAX(J27:P29)+1,""))</f>
        <v/>
      </c>
      <c r="S24" s="61">
        <f>IF(R24&lt;&gt;"",R24+1,IF(Setup!$C$14="Sunday",IF(WEEKDAY(MAX(J27:P29))=1,MAX(J27:P29)+1,""),IF(WEEKDAY(MAX(J27:P29))=2,MAX(J27:P29)+1,"")))</f>
        <v>44075</v>
      </c>
      <c r="T24" s="61">
        <f>IF(S24&lt;&gt;"",S24+1,IF(Setup!$C$14="Sunday",IF(WEEKDAY(MAX(J27:P29))=2,MAX(J27:P29)+1,""),IF(WEEKDAY(MAX(J27:P29))=3,MAX(J27:P29)+1,"")))</f>
        <v>44076</v>
      </c>
      <c r="U24" s="61">
        <f>IF(T24&lt;&gt;"",T24+1,IF(Setup!$C$14="Sunday",IF(WEEKDAY(MAX(J27:P29))=3,MAX(J27:P29)+1,""),IF(WEEKDAY(MAX(J27:P29))=4,MAX(J27:P29)+1,"")))</f>
        <v>44077</v>
      </c>
      <c r="V24" s="61">
        <f>IF(U24&lt;&gt;"",U24+1,IF(Setup!$C$14="Sunday",IF(WEEKDAY(MAX(J27:P29))=4,MAX(J27:P29)+1,""),IF(WEEKDAY(MAX(J27:P29))=5,MAX(J27:P29)+1,"")))</f>
        <v>44078</v>
      </c>
      <c r="W24" s="61">
        <f>IF(V24&lt;&gt;"",V24+1,IF(Setup!$C$14="Sunday",IF(WEEKDAY(MAX(J27:P29))=5,MAX(J27:P29)+1,""),IF(WEEKDAY(MAX(J27:P29))=6,MAX(J27:P29)+1,"")))</f>
        <v>44079</v>
      </c>
      <c r="X24" s="61">
        <f>IF(W24&lt;&gt;"",W24+1,IF(Setup!$C$14="Sunday",IF(WEEKDAY(MAX(J27:P29))=6,MAX(J27:P29)+1,""),IF(WEEKDAY(MAX(J27:P29))=7,MAX(J27:P29)+1,"")))</f>
        <v>44080</v>
      </c>
      <c r="Y24" s="56"/>
      <c r="AH24" s="28"/>
    </row>
    <row r="25" spans="1:34" s="19" customFormat="1" ht="15" customHeight="1">
      <c r="A25" s="56"/>
      <c r="B25" s="61">
        <f>H24+1</f>
        <v>44018</v>
      </c>
      <c r="C25" s="61">
        <f t="shared" ref="C25:H27" si="20">B25+1</f>
        <v>44019</v>
      </c>
      <c r="D25" s="61">
        <f t="shared" si="20"/>
        <v>44020</v>
      </c>
      <c r="E25" s="61">
        <f t="shared" si="20"/>
        <v>44021</v>
      </c>
      <c r="F25" s="61">
        <f t="shared" si="20"/>
        <v>44022</v>
      </c>
      <c r="G25" s="61">
        <f t="shared" si="20"/>
        <v>44023</v>
      </c>
      <c r="H25" s="61">
        <f t="shared" si="20"/>
        <v>44024</v>
      </c>
      <c r="I25" s="61"/>
      <c r="J25" s="61">
        <f>P24+1</f>
        <v>44046</v>
      </c>
      <c r="K25" s="61">
        <f t="shared" ref="K25:P27" si="21">J25+1</f>
        <v>44047</v>
      </c>
      <c r="L25" s="61">
        <f t="shared" si="21"/>
        <v>44048</v>
      </c>
      <c r="M25" s="61">
        <f t="shared" si="21"/>
        <v>44049</v>
      </c>
      <c r="N25" s="61">
        <f t="shared" si="21"/>
        <v>44050</v>
      </c>
      <c r="O25" s="61">
        <f t="shared" si="21"/>
        <v>44051</v>
      </c>
      <c r="P25" s="61">
        <f t="shared" si="21"/>
        <v>44052</v>
      </c>
      <c r="Q25" s="61"/>
      <c r="R25" s="61">
        <f>X24+1</f>
        <v>44081</v>
      </c>
      <c r="S25" s="61">
        <f t="shared" ref="S25:X27" si="22">R25+1</f>
        <v>44082</v>
      </c>
      <c r="T25" s="61">
        <f t="shared" si="22"/>
        <v>44083</v>
      </c>
      <c r="U25" s="61">
        <f t="shared" si="22"/>
        <v>44084</v>
      </c>
      <c r="V25" s="61">
        <f t="shared" si="22"/>
        <v>44085</v>
      </c>
      <c r="W25" s="61">
        <f t="shared" si="22"/>
        <v>44086</v>
      </c>
      <c r="X25" s="61">
        <f t="shared" si="22"/>
        <v>44087</v>
      </c>
      <c r="Y25" s="56"/>
      <c r="AH25" s="28"/>
    </row>
    <row r="26" spans="1:34" s="19" customFormat="1" ht="15" customHeight="1">
      <c r="A26" s="56"/>
      <c r="B26" s="61">
        <f>H25+1</f>
        <v>44025</v>
      </c>
      <c r="C26" s="61">
        <f t="shared" si="20"/>
        <v>44026</v>
      </c>
      <c r="D26" s="61">
        <f t="shared" si="20"/>
        <v>44027</v>
      </c>
      <c r="E26" s="61">
        <f t="shared" si="20"/>
        <v>44028</v>
      </c>
      <c r="F26" s="61">
        <f t="shared" si="20"/>
        <v>44029</v>
      </c>
      <c r="G26" s="61">
        <f t="shared" si="20"/>
        <v>44030</v>
      </c>
      <c r="H26" s="61">
        <f t="shared" si="20"/>
        <v>44031</v>
      </c>
      <c r="I26" s="61"/>
      <c r="J26" s="61">
        <f>P25+1</f>
        <v>44053</v>
      </c>
      <c r="K26" s="61">
        <f t="shared" si="21"/>
        <v>44054</v>
      </c>
      <c r="L26" s="61">
        <f t="shared" si="21"/>
        <v>44055</v>
      </c>
      <c r="M26" s="61">
        <f t="shared" si="21"/>
        <v>44056</v>
      </c>
      <c r="N26" s="61">
        <f t="shared" si="21"/>
        <v>44057</v>
      </c>
      <c r="O26" s="61">
        <f t="shared" si="21"/>
        <v>44058</v>
      </c>
      <c r="P26" s="61">
        <f t="shared" si="21"/>
        <v>44059</v>
      </c>
      <c r="Q26" s="61"/>
      <c r="R26" s="61">
        <f>X25+1</f>
        <v>44088</v>
      </c>
      <c r="S26" s="61">
        <f t="shared" si="22"/>
        <v>44089</v>
      </c>
      <c r="T26" s="61">
        <f t="shared" si="22"/>
        <v>44090</v>
      </c>
      <c r="U26" s="61">
        <f t="shared" si="22"/>
        <v>44091</v>
      </c>
      <c r="V26" s="61">
        <f t="shared" si="22"/>
        <v>44092</v>
      </c>
      <c r="W26" s="61">
        <f t="shared" si="22"/>
        <v>44093</v>
      </c>
      <c r="X26" s="61">
        <f t="shared" si="22"/>
        <v>44094</v>
      </c>
      <c r="Y26" s="56"/>
      <c r="AH26" s="28"/>
    </row>
    <row r="27" spans="1:34" s="19" customFormat="1" ht="15" customHeight="1">
      <c r="A27" s="56"/>
      <c r="B27" s="61">
        <f>H26+1</f>
        <v>44032</v>
      </c>
      <c r="C27" s="61">
        <f t="shared" si="20"/>
        <v>44033</v>
      </c>
      <c r="D27" s="61">
        <f t="shared" si="20"/>
        <v>44034</v>
      </c>
      <c r="E27" s="61">
        <f t="shared" si="20"/>
        <v>44035</v>
      </c>
      <c r="F27" s="61">
        <f t="shared" si="20"/>
        <v>44036</v>
      </c>
      <c r="G27" s="61">
        <f t="shared" si="20"/>
        <v>44037</v>
      </c>
      <c r="H27" s="61">
        <f t="shared" si="20"/>
        <v>44038</v>
      </c>
      <c r="I27" s="61"/>
      <c r="J27" s="61">
        <f>P26+1</f>
        <v>44060</v>
      </c>
      <c r="K27" s="61">
        <f t="shared" si="21"/>
        <v>44061</v>
      </c>
      <c r="L27" s="61">
        <f t="shared" si="21"/>
        <v>44062</v>
      </c>
      <c r="M27" s="61">
        <f t="shared" si="21"/>
        <v>44063</v>
      </c>
      <c r="N27" s="61">
        <f t="shared" si="21"/>
        <v>44064</v>
      </c>
      <c r="O27" s="61">
        <f t="shared" si="21"/>
        <v>44065</v>
      </c>
      <c r="P27" s="61">
        <f t="shared" si="21"/>
        <v>44066</v>
      </c>
      <c r="Q27" s="61"/>
      <c r="R27" s="61">
        <f>X26+1</f>
        <v>44095</v>
      </c>
      <c r="S27" s="61">
        <f t="shared" si="22"/>
        <v>44096</v>
      </c>
      <c r="T27" s="61">
        <f t="shared" si="22"/>
        <v>44097</v>
      </c>
      <c r="U27" s="61">
        <f t="shared" si="22"/>
        <v>44098</v>
      </c>
      <c r="V27" s="61">
        <f t="shared" si="22"/>
        <v>44099</v>
      </c>
      <c r="W27" s="61">
        <f t="shared" si="22"/>
        <v>44100</v>
      </c>
      <c r="X27" s="61">
        <f t="shared" si="22"/>
        <v>44101</v>
      </c>
      <c r="Y27" s="56"/>
      <c r="AH27" s="28"/>
    </row>
    <row r="28" spans="1:34" s="19" customFormat="1" ht="15" customHeight="1">
      <c r="A28" s="56"/>
      <c r="B28" s="61">
        <f>IF(H27&lt;&gt;"",IF(EOMONTH(H27,0)=H27,"",H27+1),"")</f>
        <v>44039</v>
      </c>
      <c r="C28" s="61">
        <f>IF(B28&lt;&gt;"",IF(EOMONTH(B28,0)=B28,"",B28+1),"")</f>
        <v>44040</v>
      </c>
      <c r="D28" s="61">
        <f t="shared" ref="D28:H28" si="23">IF(C28&lt;&gt;"",IF(EOMONTH(C28,0)=C28,"",C28+1),"")</f>
        <v>44041</v>
      </c>
      <c r="E28" s="61">
        <f t="shared" si="23"/>
        <v>44042</v>
      </c>
      <c r="F28" s="61">
        <f t="shared" si="23"/>
        <v>44043</v>
      </c>
      <c r="G28" s="61" t="str">
        <f t="shared" si="23"/>
        <v/>
      </c>
      <c r="H28" s="61" t="str">
        <f t="shared" si="23"/>
        <v/>
      </c>
      <c r="I28" s="61"/>
      <c r="J28" s="61">
        <f>IF(P27&lt;&gt;"",IF(EOMONTH(P27,0)=P27,"",P27+1),"")</f>
        <v>44067</v>
      </c>
      <c r="K28" s="61">
        <f>IF(J28&lt;&gt;"",IF(EOMONTH(J28,0)=J28,"",J28+1),"")</f>
        <v>44068</v>
      </c>
      <c r="L28" s="61">
        <f t="shared" ref="L28:P28" si="24">IF(K28&lt;&gt;"",IF(EOMONTH(K28,0)=K28,"",K28+1),"")</f>
        <v>44069</v>
      </c>
      <c r="M28" s="61">
        <f t="shared" si="24"/>
        <v>44070</v>
      </c>
      <c r="N28" s="61">
        <f t="shared" si="24"/>
        <v>44071</v>
      </c>
      <c r="O28" s="61">
        <f t="shared" si="24"/>
        <v>44072</v>
      </c>
      <c r="P28" s="61">
        <f t="shared" si="24"/>
        <v>44073</v>
      </c>
      <c r="Q28" s="61"/>
      <c r="R28" s="61">
        <f>IF(X27&lt;&gt;"",IF(EOMONTH(X27,0)=X27,"",X27+1),"")</f>
        <v>44102</v>
      </c>
      <c r="S28" s="61">
        <f>IF(R28&lt;&gt;"",IF(EOMONTH(R28,0)=R28,"",R28+1),"")</f>
        <v>44103</v>
      </c>
      <c r="T28" s="61">
        <f t="shared" ref="T28:X28" si="25">IF(S28&lt;&gt;"",IF(EOMONTH(S28,0)=S28,"",S28+1),"")</f>
        <v>44104</v>
      </c>
      <c r="U28" s="61" t="str">
        <f t="shared" si="25"/>
        <v/>
      </c>
      <c r="V28" s="61" t="str">
        <f t="shared" si="25"/>
        <v/>
      </c>
      <c r="W28" s="61" t="str">
        <f t="shared" si="25"/>
        <v/>
      </c>
      <c r="X28" s="61" t="str">
        <f t="shared" si="25"/>
        <v/>
      </c>
      <c r="Y28" s="56"/>
      <c r="AH28" s="28"/>
    </row>
    <row r="29" spans="1:34" s="19" customFormat="1" ht="15" customHeight="1">
      <c r="A29" s="56"/>
      <c r="B29" s="61" t="str">
        <f>IF(H28&lt;&gt;"",IF(EOMONTH(H28,0)=H28,"",H28+1),"")</f>
        <v/>
      </c>
      <c r="C29" s="61" t="str">
        <f>IF(B29&lt;&gt;"",IF(EOMONTH(B29,0)=B29,"",B29+1),"")</f>
        <v/>
      </c>
      <c r="D29" s="61"/>
      <c r="E29" s="61"/>
      <c r="F29" s="61"/>
      <c r="G29" s="61"/>
      <c r="H29" s="61"/>
      <c r="I29" s="61"/>
      <c r="J29" s="61">
        <f>IF(P28&lt;&gt;"",IF(EOMONTH(P28,0)=P28,"",P28+1),"")</f>
        <v>44074</v>
      </c>
      <c r="K29" s="61" t="str">
        <f>IF(J29&lt;&gt;"",IF(EOMONTH(J29,0)=J29,"",J29+1),"")</f>
        <v/>
      </c>
      <c r="L29" s="61"/>
      <c r="M29" s="61"/>
      <c r="N29" s="61"/>
      <c r="O29" s="61"/>
      <c r="P29" s="61"/>
      <c r="Q29" s="61"/>
      <c r="R29" s="61" t="str">
        <f>IF(X28&lt;&gt;"",IF(EOMONTH(X28,0)=X28,"",X28+1),"")</f>
        <v/>
      </c>
      <c r="S29" s="61" t="str">
        <f>IF(R29&lt;&gt;"",IF(EOMONTH(R29,0)=R29,"",R29+1),"")</f>
        <v/>
      </c>
      <c r="T29" s="61"/>
      <c r="U29" s="61"/>
      <c r="V29" s="61"/>
      <c r="W29" s="61"/>
      <c r="X29" s="61"/>
      <c r="Y29" s="56"/>
      <c r="AH29" s="28"/>
    </row>
    <row r="30" spans="1:34" s="19" customFormat="1" ht="15" customHeight="1">
      <c r="A30" s="56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59"/>
      <c r="Z30" s="25"/>
      <c r="AA30" s="25"/>
      <c r="AB30" s="25"/>
      <c r="AC30" s="25"/>
      <c r="AD30" s="25"/>
      <c r="AE30" s="25"/>
      <c r="AF30" s="25"/>
      <c r="AH30" s="28"/>
    </row>
    <row r="31" spans="1:34" s="19" customFormat="1" ht="15" customHeight="1">
      <c r="A31" s="56"/>
      <c r="B31" s="145" t="s">
        <v>26</v>
      </c>
      <c r="C31" s="145"/>
      <c r="D31" s="145"/>
      <c r="E31" s="145"/>
      <c r="F31" s="145"/>
      <c r="G31" s="145"/>
      <c r="H31" s="145"/>
      <c r="I31" s="54"/>
      <c r="J31" s="145" t="s">
        <v>27</v>
      </c>
      <c r="K31" s="145"/>
      <c r="L31" s="145"/>
      <c r="M31" s="145"/>
      <c r="N31" s="145"/>
      <c r="O31" s="145"/>
      <c r="P31" s="145"/>
      <c r="Q31" s="54"/>
      <c r="R31" s="145" t="s">
        <v>28</v>
      </c>
      <c r="S31" s="145"/>
      <c r="T31" s="145"/>
      <c r="U31" s="145"/>
      <c r="V31" s="145"/>
      <c r="W31" s="145"/>
      <c r="X31" s="145"/>
      <c r="Y31" s="59"/>
      <c r="Z31" s="25"/>
      <c r="AA31" s="25"/>
      <c r="AB31" s="25"/>
      <c r="AC31" s="25"/>
      <c r="AD31" s="25"/>
      <c r="AE31" s="25"/>
      <c r="AF31" s="25"/>
      <c r="AH31" s="28"/>
    </row>
    <row r="32" spans="1:34" s="19" customFormat="1" ht="15" customHeight="1">
      <c r="A32" s="56"/>
      <c r="B32" s="54" t="str">
        <f>R23</f>
        <v>Mo</v>
      </c>
      <c r="C32" s="54" t="str">
        <f t="shared" ref="C32:H32" si="26">S23</f>
        <v>Tu</v>
      </c>
      <c r="D32" s="54" t="str">
        <f t="shared" si="26"/>
        <v>We</v>
      </c>
      <c r="E32" s="54" t="str">
        <f t="shared" si="26"/>
        <v>Th</v>
      </c>
      <c r="F32" s="54" t="str">
        <f t="shared" si="26"/>
        <v>Fr</v>
      </c>
      <c r="G32" s="54" t="str">
        <f t="shared" si="26"/>
        <v>Sa</v>
      </c>
      <c r="H32" s="54" t="str">
        <f t="shared" si="26"/>
        <v>Su</v>
      </c>
      <c r="I32" s="54"/>
      <c r="J32" s="54" t="str">
        <f>B32</f>
        <v>Mo</v>
      </c>
      <c r="K32" s="54" t="str">
        <f t="shared" ref="K32:P32" si="27">C32</f>
        <v>Tu</v>
      </c>
      <c r="L32" s="54" t="str">
        <f t="shared" si="27"/>
        <v>We</v>
      </c>
      <c r="M32" s="54" t="str">
        <f t="shared" si="27"/>
        <v>Th</v>
      </c>
      <c r="N32" s="54" t="str">
        <f t="shared" si="27"/>
        <v>Fr</v>
      </c>
      <c r="O32" s="54" t="str">
        <f t="shared" si="27"/>
        <v>Sa</v>
      </c>
      <c r="P32" s="54" t="str">
        <f t="shared" si="27"/>
        <v>Su</v>
      </c>
      <c r="Q32" s="54"/>
      <c r="R32" s="54" t="str">
        <f>J32</f>
        <v>Mo</v>
      </c>
      <c r="S32" s="54" t="str">
        <f t="shared" ref="S32:X32" si="28">K32</f>
        <v>Tu</v>
      </c>
      <c r="T32" s="54" t="str">
        <f t="shared" si="28"/>
        <v>We</v>
      </c>
      <c r="U32" s="54" t="str">
        <f t="shared" si="28"/>
        <v>Th</v>
      </c>
      <c r="V32" s="54" t="str">
        <f t="shared" si="28"/>
        <v>Fr</v>
      </c>
      <c r="W32" s="54" t="str">
        <f t="shared" si="28"/>
        <v>Sa</v>
      </c>
      <c r="X32" s="54" t="str">
        <f t="shared" si="28"/>
        <v>Su</v>
      </c>
      <c r="Y32" s="59"/>
      <c r="Z32" s="25"/>
      <c r="AA32" s="25"/>
      <c r="AB32" s="25"/>
      <c r="AC32" s="25"/>
      <c r="AD32" s="25"/>
      <c r="AE32" s="25"/>
      <c r="AF32" s="25"/>
      <c r="AH32" s="28"/>
    </row>
    <row r="33" spans="1:34" s="19" customFormat="1" ht="15" customHeight="1">
      <c r="A33" s="56"/>
      <c r="B33" s="61" t="str">
        <f>IF(Setup!$C$14="Sunday",IF(WEEKDAY(MAX(R27:X29))=7,MAX(R27:X29)+1,""),IF(WEEKDAY(MAX(R27:X29))=1,MAX(R27:X29)+1,""))</f>
        <v/>
      </c>
      <c r="C33" s="61" t="str">
        <f>IF(B33&lt;&gt;"",B33+1,IF(Setup!$C$14="Sunday",IF(WEEKDAY(MAX(R27:X29))=1,MAX(R27:X29)+1,""),IF(WEEKDAY(MAX(R27:X29))=2,MAX(R27:X29)+1,"")))</f>
        <v/>
      </c>
      <c r="D33" s="61" t="str">
        <f>IF(C33&lt;&gt;"",C33+1,IF(Setup!$C$14="Sunday",IF(WEEKDAY(MAX(R27:X29))=2,MAX(R27:X29)+1,""),IF(WEEKDAY(MAX(R27:X29))=3,MAX(R27:X29)+1,"")))</f>
        <v/>
      </c>
      <c r="E33" s="61">
        <f>IF(D33&lt;&gt;"",D33+1,IF(Setup!$C$14="Sunday",IF(WEEKDAY(MAX(R27:X29))=3,MAX(R27:X29)+1,""),IF(WEEKDAY(MAX(R27:X29))=4,MAX(R27:X29)+1,"")))</f>
        <v>44105</v>
      </c>
      <c r="F33" s="61">
        <f>IF(E33&lt;&gt;"",E33+1,IF(Setup!$C$14="Sunday",IF(WEEKDAY(MAX(R27:X29))=4,MAX(R27:X29)+1,""),IF(WEEKDAY(MAX(R27:X29))=5,MAX(R27:X29)+1,"")))</f>
        <v>44106</v>
      </c>
      <c r="G33" s="61">
        <f>IF(F33&lt;&gt;"",F33+1,IF(Setup!$C$14="Sunday",IF(WEEKDAY(MAX(R27:X29))=5,MAX(R27:X29)+1,""),IF(WEEKDAY(MAX(R27:X29))=6,MAX(R27:X29)+1,"")))</f>
        <v>44107</v>
      </c>
      <c r="H33" s="61">
        <f>IF(G33&lt;&gt;"",G33+1,IF(Setup!$C$14="Sunday",IF(WEEKDAY(MAX(R27:X29))=6,MAX(R27:X29)+1,""),IF(WEEKDAY(MAX(R27:X29))=7,MAX(R27:X29)+1,"")))</f>
        <v>44108</v>
      </c>
      <c r="I33" s="61"/>
      <c r="J33" s="61" t="str">
        <f>IF(Setup!$C$14="Sunday",IF(WEEKDAY(MAX(B36:H38))=7,MAX(B36:H38)+1,""),IF(WEEKDAY(MAX(B36:H38))=1,MAX(B36:H38)+1,""))</f>
        <v/>
      </c>
      <c r="K33" s="61" t="str">
        <f>IF(J33&lt;&gt;"",J33+1,IF(Setup!$C$14="Sunday",IF(WEEKDAY(MAX(B36:H38))=1,MAX(B36:H38)+1,""),IF(WEEKDAY(MAX(B36:H38))=2,MAX(B36:H38)+1,"")))</f>
        <v/>
      </c>
      <c r="L33" s="61" t="str">
        <f>IF(K33&lt;&gt;"",K33+1,IF(Setup!$C$14="Sunday",IF(WEEKDAY(MAX(B36:H38))=2,MAX(B36:H38)+1,""),IF(WEEKDAY(MAX(B36:H38))=3,MAX(B36:H38)+1,"")))</f>
        <v/>
      </c>
      <c r="M33" s="61" t="str">
        <f>IF(L33&lt;&gt;"",L33+1,IF(Setup!$C$14="Sunday",IF(WEEKDAY(MAX(B36:H38))=3,MAX(B36:H38)+1,""),IF(WEEKDAY(MAX(B36:H38))=4,MAX(B36:H38)+1,"")))</f>
        <v/>
      </c>
      <c r="N33" s="61" t="str">
        <f>IF(M33&lt;&gt;"",M33+1,IF(Setup!$C$14="Sunday",IF(WEEKDAY(MAX(B36:H38))=4,MAX(B36:H38)+1,""),IF(WEEKDAY(MAX(B36:H38))=5,MAX(B36:H38)+1,"")))</f>
        <v/>
      </c>
      <c r="O33" s="61" t="str">
        <f>IF(N33&lt;&gt;"",N33+1,IF(Setup!$C$14="Sunday",IF(WEEKDAY(MAX(B36:H38))=5,MAX(B36:H38)+1,""),IF(WEEKDAY(MAX(B36:H38))=6,MAX(B36:H38)+1,"")))</f>
        <v/>
      </c>
      <c r="P33" s="61">
        <f>IF(O33&lt;&gt;"",O33+1,IF(Setup!$C$14="Sunday",IF(WEEKDAY(MAX(B36:H38))=6,MAX(B36:H38)+1,""),IF(WEEKDAY(MAX(B36:H38))=7,MAX(B36:H38)+1,"")))</f>
        <v>44136</v>
      </c>
      <c r="Q33" s="61"/>
      <c r="R33" s="61" t="str">
        <f>IF(Setup!$C$14="Sunday",IF(WEEKDAY(MAX(J36:P38))=7,MAX(J36:P38)+1,""),IF(WEEKDAY(MAX(J36:P38))=1,MAX(J36:P38)+1,""))</f>
        <v/>
      </c>
      <c r="S33" s="61">
        <f>IF(R33&lt;&gt;"",R33+1,IF(Setup!$C$14="Sunday",IF(WEEKDAY(MAX(J36:P38))=1,MAX(J36:P38)+1,""),IF(WEEKDAY(MAX(J36:P38))=2,MAX(J36:P38)+1,"")))</f>
        <v>44166</v>
      </c>
      <c r="T33" s="61">
        <f>IF(S33&lt;&gt;"",S33+1,IF(Setup!$C$14="Sunday",IF(WEEKDAY(MAX(J36:P38))=2,MAX(J36:P38)+1,""),IF(WEEKDAY(MAX(J36:P38))=3,MAX(J36:P38)+1,"")))</f>
        <v>44167</v>
      </c>
      <c r="U33" s="61">
        <f>IF(T33&lt;&gt;"",T33+1,IF(Setup!$C$14="Sunday",IF(WEEKDAY(MAX(J36:P38))=3,MAX(J36:P38)+1,""),IF(WEEKDAY(MAX(J36:P38))=4,MAX(J36:P38)+1,"")))</f>
        <v>44168</v>
      </c>
      <c r="V33" s="61">
        <f>IF(U33&lt;&gt;"",U33+1,IF(Setup!$C$14="Sunday",IF(WEEKDAY(MAX(J36:P38))=4,MAX(J36:P38)+1,""),IF(WEEKDAY(MAX(J36:P38))=5,MAX(J36:P38)+1,"")))</f>
        <v>44169</v>
      </c>
      <c r="W33" s="61">
        <f>IF(V33&lt;&gt;"",V33+1,IF(Setup!$C$14="Sunday",IF(WEEKDAY(MAX(J36:P38))=5,MAX(J36:P38)+1,""),IF(WEEKDAY(MAX(J36:P38))=6,MAX(J36:P38)+1,"")))</f>
        <v>44170</v>
      </c>
      <c r="X33" s="61">
        <f>IF(W33&lt;&gt;"",W33+1,IF(Setup!$C$14="Sunday",IF(WEEKDAY(MAX(J36:P38))=6,MAX(J36:P38)+1,""),IF(WEEKDAY(MAX(J36:P38))=7,MAX(J36:P38)+1,"")))</f>
        <v>44171</v>
      </c>
      <c r="Y33" s="59"/>
      <c r="Z33" s="25"/>
      <c r="AA33" s="25"/>
      <c r="AB33" s="25"/>
      <c r="AC33" s="25"/>
      <c r="AD33" s="25"/>
      <c r="AE33" s="25"/>
      <c r="AF33" s="25"/>
      <c r="AH33" s="28"/>
    </row>
    <row r="34" spans="1:34" s="19" customFormat="1" ht="15" customHeight="1">
      <c r="A34" s="56"/>
      <c r="B34" s="61">
        <f>H33+1</f>
        <v>44109</v>
      </c>
      <c r="C34" s="61">
        <f t="shared" ref="C34:H36" si="29">B34+1</f>
        <v>44110</v>
      </c>
      <c r="D34" s="61">
        <f t="shared" si="29"/>
        <v>44111</v>
      </c>
      <c r="E34" s="61">
        <f t="shared" si="29"/>
        <v>44112</v>
      </c>
      <c r="F34" s="61">
        <f t="shared" si="29"/>
        <v>44113</v>
      </c>
      <c r="G34" s="61">
        <f t="shared" si="29"/>
        <v>44114</v>
      </c>
      <c r="H34" s="61">
        <f t="shared" si="29"/>
        <v>44115</v>
      </c>
      <c r="I34" s="61"/>
      <c r="J34" s="61">
        <f>P33+1</f>
        <v>44137</v>
      </c>
      <c r="K34" s="61">
        <f t="shared" ref="K34:P36" si="30">J34+1</f>
        <v>44138</v>
      </c>
      <c r="L34" s="61">
        <f t="shared" si="30"/>
        <v>44139</v>
      </c>
      <c r="M34" s="61">
        <f t="shared" si="30"/>
        <v>44140</v>
      </c>
      <c r="N34" s="61">
        <f t="shared" si="30"/>
        <v>44141</v>
      </c>
      <c r="O34" s="61">
        <f t="shared" si="30"/>
        <v>44142</v>
      </c>
      <c r="P34" s="61">
        <f t="shared" si="30"/>
        <v>44143</v>
      </c>
      <c r="Q34" s="61"/>
      <c r="R34" s="61">
        <f>X33+1</f>
        <v>44172</v>
      </c>
      <c r="S34" s="61">
        <f t="shared" ref="S34:X36" si="31">R34+1</f>
        <v>44173</v>
      </c>
      <c r="T34" s="61">
        <f t="shared" si="31"/>
        <v>44174</v>
      </c>
      <c r="U34" s="61">
        <f t="shared" si="31"/>
        <v>44175</v>
      </c>
      <c r="V34" s="61">
        <f t="shared" si="31"/>
        <v>44176</v>
      </c>
      <c r="W34" s="61">
        <f t="shared" si="31"/>
        <v>44177</v>
      </c>
      <c r="X34" s="61">
        <f t="shared" si="31"/>
        <v>44178</v>
      </c>
      <c r="Y34" s="59"/>
      <c r="Z34" s="25"/>
      <c r="AA34" s="25"/>
      <c r="AB34" s="25"/>
      <c r="AC34" s="25"/>
      <c r="AD34" s="25"/>
      <c r="AE34" s="25"/>
      <c r="AF34" s="25"/>
      <c r="AH34" s="28"/>
    </row>
    <row r="35" spans="1:34" s="19" customFormat="1" ht="15" customHeight="1">
      <c r="A35" s="56"/>
      <c r="B35" s="61">
        <f>H34+1</f>
        <v>44116</v>
      </c>
      <c r="C35" s="61">
        <f t="shared" si="29"/>
        <v>44117</v>
      </c>
      <c r="D35" s="61">
        <f t="shared" si="29"/>
        <v>44118</v>
      </c>
      <c r="E35" s="61">
        <f t="shared" si="29"/>
        <v>44119</v>
      </c>
      <c r="F35" s="61">
        <f t="shared" si="29"/>
        <v>44120</v>
      </c>
      <c r="G35" s="61">
        <f t="shared" si="29"/>
        <v>44121</v>
      </c>
      <c r="H35" s="61">
        <f t="shared" si="29"/>
        <v>44122</v>
      </c>
      <c r="I35" s="61"/>
      <c r="J35" s="61">
        <f>P34+1</f>
        <v>44144</v>
      </c>
      <c r="K35" s="61">
        <f t="shared" si="30"/>
        <v>44145</v>
      </c>
      <c r="L35" s="61">
        <f t="shared" si="30"/>
        <v>44146</v>
      </c>
      <c r="M35" s="61">
        <f t="shared" si="30"/>
        <v>44147</v>
      </c>
      <c r="N35" s="61">
        <f t="shared" si="30"/>
        <v>44148</v>
      </c>
      <c r="O35" s="61">
        <f t="shared" si="30"/>
        <v>44149</v>
      </c>
      <c r="P35" s="61">
        <f t="shared" si="30"/>
        <v>44150</v>
      </c>
      <c r="Q35" s="61"/>
      <c r="R35" s="61">
        <f>X34+1</f>
        <v>44179</v>
      </c>
      <c r="S35" s="61">
        <f t="shared" si="31"/>
        <v>44180</v>
      </c>
      <c r="T35" s="61">
        <f t="shared" si="31"/>
        <v>44181</v>
      </c>
      <c r="U35" s="61">
        <f t="shared" si="31"/>
        <v>44182</v>
      </c>
      <c r="V35" s="61">
        <f t="shared" si="31"/>
        <v>44183</v>
      </c>
      <c r="W35" s="61">
        <f t="shared" si="31"/>
        <v>44184</v>
      </c>
      <c r="X35" s="61">
        <f t="shared" si="31"/>
        <v>44185</v>
      </c>
      <c r="Y35" s="59"/>
      <c r="Z35" s="25"/>
      <c r="AA35" s="25"/>
      <c r="AB35" s="25"/>
      <c r="AC35" s="25"/>
      <c r="AD35" s="25"/>
      <c r="AE35" s="25"/>
      <c r="AF35" s="25"/>
      <c r="AH35" s="28"/>
    </row>
    <row r="36" spans="1:34" s="19" customFormat="1" ht="15" customHeight="1">
      <c r="A36" s="56"/>
      <c r="B36" s="61">
        <f>H35+1</f>
        <v>44123</v>
      </c>
      <c r="C36" s="61">
        <f t="shared" si="29"/>
        <v>44124</v>
      </c>
      <c r="D36" s="61">
        <f t="shared" si="29"/>
        <v>44125</v>
      </c>
      <c r="E36" s="61">
        <f t="shared" si="29"/>
        <v>44126</v>
      </c>
      <c r="F36" s="61">
        <f t="shared" si="29"/>
        <v>44127</v>
      </c>
      <c r="G36" s="61">
        <f t="shared" si="29"/>
        <v>44128</v>
      </c>
      <c r="H36" s="61">
        <f t="shared" si="29"/>
        <v>44129</v>
      </c>
      <c r="I36" s="61"/>
      <c r="J36" s="61">
        <f>P35+1</f>
        <v>44151</v>
      </c>
      <c r="K36" s="61">
        <f t="shared" si="30"/>
        <v>44152</v>
      </c>
      <c r="L36" s="61">
        <f t="shared" si="30"/>
        <v>44153</v>
      </c>
      <c r="M36" s="61">
        <f t="shared" si="30"/>
        <v>44154</v>
      </c>
      <c r="N36" s="61">
        <f t="shared" si="30"/>
        <v>44155</v>
      </c>
      <c r="O36" s="61">
        <f t="shared" si="30"/>
        <v>44156</v>
      </c>
      <c r="P36" s="61">
        <f t="shared" si="30"/>
        <v>44157</v>
      </c>
      <c r="Q36" s="61"/>
      <c r="R36" s="61">
        <f>X35+1</f>
        <v>44186</v>
      </c>
      <c r="S36" s="61">
        <f t="shared" si="31"/>
        <v>44187</v>
      </c>
      <c r="T36" s="61">
        <f t="shared" si="31"/>
        <v>44188</v>
      </c>
      <c r="U36" s="61">
        <f t="shared" si="31"/>
        <v>44189</v>
      </c>
      <c r="V36" s="61">
        <f t="shared" si="31"/>
        <v>44190</v>
      </c>
      <c r="W36" s="61">
        <f t="shared" si="31"/>
        <v>44191</v>
      </c>
      <c r="X36" s="61">
        <f t="shared" si="31"/>
        <v>44192</v>
      </c>
      <c r="Y36" s="59"/>
      <c r="Z36" s="25"/>
      <c r="AA36" s="25"/>
      <c r="AB36" s="25"/>
      <c r="AC36" s="25"/>
      <c r="AD36" s="25"/>
      <c r="AE36" s="25"/>
      <c r="AF36" s="25"/>
      <c r="AH36" s="28"/>
    </row>
    <row r="37" spans="1:34" s="19" customFormat="1" ht="15" customHeight="1">
      <c r="A37" s="56"/>
      <c r="B37" s="61">
        <f>IF(H36&lt;&gt;"",IF(EOMONTH(H36,0)=H36,"",H36+1),"")</f>
        <v>44130</v>
      </c>
      <c r="C37" s="61">
        <f>IF(B37&lt;&gt;"",IF(EOMONTH(B37,0)=B37,"",B37+1),"")</f>
        <v>44131</v>
      </c>
      <c r="D37" s="61">
        <f t="shared" ref="D37:H37" si="32">IF(C37&lt;&gt;"",IF(EOMONTH(C37,0)=C37,"",C37+1),"")</f>
        <v>44132</v>
      </c>
      <c r="E37" s="61">
        <f t="shared" si="32"/>
        <v>44133</v>
      </c>
      <c r="F37" s="61">
        <f t="shared" si="32"/>
        <v>44134</v>
      </c>
      <c r="G37" s="61">
        <f t="shared" si="32"/>
        <v>44135</v>
      </c>
      <c r="H37" s="61" t="str">
        <f t="shared" si="32"/>
        <v/>
      </c>
      <c r="I37" s="61"/>
      <c r="J37" s="61">
        <f>IF(P36&lt;&gt;"",IF(EOMONTH(P36,0)=P36,"",P36+1),"")</f>
        <v>44158</v>
      </c>
      <c r="K37" s="61">
        <f>IF(J37&lt;&gt;"",IF(EOMONTH(J37,0)=J37,"",J37+1),"")</f>
        <v>44159</v>
      </c>
      <c r="L37" s="61">
        <f t="shared" ref="L37:P37" si="33">IF(K37&lt;&gt;"",IF(EOMONTH(K37,0)=K37,"",K37+1),"")</f>
        <v>44160</v>
      </c>
      <c r="M37" s="61">
        <f t="shared" si="33"/>
        <v>44161</v>
      </c>
      <c r="N37" s="61">
        <f t="shared" si="33"/>
        <v>44162</v>
      </c>
      <c r="O37" s="61">
        <f t="shared" si="33"/>
        <v>44163</v>
      </c>
      <c r="P37" s="61">
        <f t="shared" si="33"/>
        <v>44164</v>
      </c>
      <c r="Q37" s="61"/>
      <c r="R37" s="61">
        <f>IF(X36&lt;&gt;"",IF(EOMONTH(X36,0)=X36,"",X36+1),"")</f>
        <v>44193</v>
      </c>
      <c r="S37" s="61">
        <f>IF(R37&lt;&gt;"",IF(EOMONTH(R37,0)=R37,"",R37+1),"")</f>
        <v>44194</v>
      </c>
      <c r="T37" s="61">
        <f t="shared" ref="T37:X37" si="34">IF(S37&lt;&gt;"",IF(EOMONTH(S37,0)=S37,"",S37+1),"")</f>
        <v>44195</v>
      </c>
      <c r="U37" s="61">
        <f t="shared" si="34"/>
        <v>44196</v>
      </c>
      <c r="V37" s="61" t="str">
        <f t="shared" si="34"/>
        <v/>
      </c>
      <c r="W37" s="61" t="str">
        <f t="shared" si="34"/>
        <v/>
      </c>
      <c r="X37" s="61" t="str">
        <f t="shared" si="34"/>
        <v/>
      </c>
      <c r="Y37" s="59"/>
      <c r="Z37" s="25"/>
      <c r="AA37" s="25"/>
      <c r="AB37" s="25"/>
      <c r="AC37" s="25"/>
      <c r="AD37" s="25"/>
      <c r="AE37" s="25"/>
      <c r="AF37" s="25"/>
      <c r="AH37" s="28"/>
    </row>
    <row r="38" spans="1:34" s="19" customFormat="1" ht="15" customHeight="1">
      <c r="A38" s="56"/>
      <c r="B38" s="61" t="str">
        <f>IF(H37&lt;&gt;"",IF(EOMONTH(H37,0)=H37,"",H37+1),"")</f>
        <v/>
      </c>
      <c r="C38" s="61" t="str">
        <f>IF(B38&lt;&gt;"",IF(EOMONTH(B38,0)=B38,"",B38+1),"")</f>
        <v/>
      </c>
      <c r="D38" s="61"/>
      <c r="E38" s="61"/>
      <c r="F38" s="61"/>
      <c r="G38" s="61"/>
      <c r="H38" s="61"/>
      <c r="I38" s="61"/>
      <c r="J38" s="61">
        <f>IF(P37&lt;&gt;"",IF(EOMONTH(P37,0)=P37,"",P37+1),"")</f>
        <v>44165</v>
      </c>
      <c r="K38" s="61" t="str">
        <f>IF(J38&lt;&gt;"",IF(EOMONTH(J38,0)=J38,"",J38+1),"")</f>
        <v/>
      </c>
      <c r="L38" s="61"/>
      <c r="M38" s="61"/>
      <c r="N38" s="61"/>
      <c r="O38" s="61"/>
      <c r="P38" s="61"/>
      <c r="Q38" s="61"/>
      <c r="R38" s="61" t="str">
        <f>IF(X37&lt;&gt;"",IF(EOMONTH(X37,0)=X37,"",X37+1),"")</f>
        <v/>
      </c>
      <c r="S38" s="61" t="str">
        <f>IF(R38&lt;&gt;"",IF(EOMONTH(R38,0)=R38,"",R38+1),"")</f>
        <v/>
      </c>
      <c r="T38" s="61"/>
      <c r="U38" s="61"/>
      <c r="V38" s="61"/>
      <c r="W38" s="61"/>
      <c r="X38" s="61"/>
      <c r="Y38" s="59"/>
      <c r="Z38" s="25"/>
      <c r="AA38" s="25"/>
      <c r="AB38" s="25"/>
      <c r="AC38" s="25"/>
      <c r="AD38" s="25"/>
      <c r="AE38" s="25"/>
      <c r="AF38" s="25"/>
      <c r="AH38" s="28"/>
    </row>
    <row r="39" spans="1:34" s="19" customFormat="1" ht="17.25" customHeight="1">
      <c r="A39" s="56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9"/>
      <c r="Z39" s="25"/>
      <c r="AA39" s="25"/>
      <c r="AB39" s="25"/>
      <c r="AC39" s="25"/>
      <c r="AD39" s="25"/>
      <c r="AE39" s="25"/>
      <c r="AF39" s="25"/>
      <c r="AH39" s="28"/>
    </row>
    <row r="40" spans="1:34" s="24" customFormat="1" ht="17.25" customHeight="1">
      <c r="A40" s="55"/>
      <c r="B40" s="40"/>
      <c r="C40" s="64" t="str">
        <f>Cate1</f>
        <v>Anniversary</v>
      </c>
      <c r="D40" s="64"/>
      <c r="E40" s="64"/>
      <c r="F40" s="42"/>
      <c r="G40" s="64" t="str">
        <f>Cate2</f>
        <v>Holiday</v>
      </c>
      <c r="H40" s="64"/>
      <c r="I40" s="64"/>
      <c r="J40" s="43"/>
      <c r="K40" s="64" t="str">
        <f>Cate3</f>
        <v>Vacation</v>
      </c>
      <c r="L40" s="64"/>
      <c r="M40" s="64"/>
      <c r="N40" s="44"/>
      <c r="O40" s="64" t="str">
        <f>Cate4</f>
        <v>Birthday</v>
      </c>
      <c r="P40" s="64"/>
      <c r="Q40" s="64"/>
      <c r="R40" s="45"/>
      <c r="S40" s="64" t="str">
        <f>Cate5</f>
        <v>Business</v>
      </c>
      <c r="T40" s="64"/>
      <c r="U40" s="64"/>
      <c r="V40" s="68"/>
      <c r="W40" s="64" t="str">
        <f>Cate6</f>
        <v>Other</v>
      </c>
      <c r="X40" s="64"/>
      <c r="Y40" s="65"/>
      <c r="Z40" s="27"/>
      <c r="AA40" s="27"/>
      <c r="AB40" s="27"/>
      <c r="AC40" s="27"/>
      <c r="AD40" s="27"/>
      <c r="AE40" s="27"/>
      <c r="AF40" s="27"/>
    </row>
    <row r="41" spans="1:34" s="19" customFormat="1" ht="17.25" customHeight="1">
      <c r="A41" s="56"/>
      <c r="B41" s="60"/>
      <c r="C41" s="60"/>
      <c r="D41" s="54"/>
      <c r="E41" s="54"/>
      <c r="F41" s="54"/>
      <c r="G41" s="54"/>
      <c r="H41" s="54"/>
      <c r="I41" s="54"/>
      <c r="J41" s="60"/>
      <c r="K41" s="60"/>
      <c r="L41" s="54"/>
      <c r="M41" s="54"/>
      <c r="N41" s="54"/>
      <c r="O41" s="54"/>
      <c r="P41" s="54"/>
      <c r="Q41" s="54"/>
      <c r="R41" s="60"/>
      <c r="S41" s="54"/>
      <c r="T41" s="54"/>
      <c r="U41" s="54"/>
      <c r="V41" s="54"/>
      <c r="W41" s="54"/>
      <c r="X41" s="54"/>
      <c r="Y41" s="59"/>
      <c r="Z41" s="25"/>
      <c r="AA41" s="25"/>
      <c r="AB41" s="25"/>
      <c r="AC41" s="25"/>
      <c r="AD41" s="25"/>
      <c r="AE41" s="25"/>
      <c r="AF41" s="25"/>
      <c r="AH41" s="28"/>
    </row>
    <row r="42" spans="1:34" s="19" customFormat="1" ht="17.25" customHeight="1">
      <c r="A42" s="56"/>
      <c r="B42" s="62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9"/>
      <c r="Z42" s="25"/>
      <c r="AA42" s="25"/>
      <c r="AB42" s="25"/>
      <c r="AC42" s="25"/>
      <c r="AD42" s="25"/>
      <c r="AE42" s="25"/>
      <c r="AF42" s="25"/>
      <c r="AH42" s="28"/>
    </row>
    <row r="43" spans="1:34" s="19" customFormat="1" ht="17.25" customHeight="1">
      <c r="A43" s="56"/>
      <c r="B43" s="6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59"/>
      <c r="Z43" s="25"/>
      <c r="AA43" s="25"/>
      <c r="AB43" s="25"/>
      <c r="AC43" s="25"/>
      <c r="AD43" s="25"/>
      <c r="AE43" s="25"/>
      <c r="AF43" s="25"/>
      <c r="AH43" s="28"/>
    </row>
    <row r="44" spans="1:34" s="19" customFormat="1" ht="17.25" hidden="1" customHeight="1">
      <c r="A44" s="5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59"/>
      <c r="Z44" s="25"/>
      <c r="AA44" s="25"/>
      <c r="AB44" s="25"/>
      <c r="AC44" s="25"/>
      <c r="AD44" s="25"/>
      <c r="AE44" s="25"/>
      <c r="AF44" s="25"/>
      <c r="AH44" s="28"/>
    </row>
    <row r="45" spans="1:34" s="19" customFormat="1" ht="17.25" hidden="1" customHeight="1">
      <c r="A45" s="5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59"/>
      <c r="Z45" s="25"/>
      <c r="AA45" s="25"/>
      <c r="AB45" s="25"/>
      <c r="AC45" s="25"/>
      <c r="AD45" s="25"/>
      <c r="AE45" s="25"/>
      <c r="AF45" s="25"/>
      <c r="AH45" s="28"/>
    </row>
    <row r="46" spans="1:34" s="19" customFormat="1" ht="17.25" hidden="1" customHeight="1">
      <c r="A46" s="56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59"/>
      <c r="Z46" s="25"/>
      <c r="AA46" s="25"/>
      <c r="AB46" s="25"/>
      <c r="AC46" s="25"/>
      <c r="AD46" s="25"/>
      <c r="AE46" s="25"/>
      <c r="AF46" s="25"/>
      <c r="AH46" s="28"/>
    </row>
    <row r="47" spans="1:34" s="19" customFormat="1" ht="17.25" hidden="1" customHeight="1">
      <c r="A47" s="56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59"/>
      <c r="Z47" s="25"/>
      <c r="AA47" s="25"/>
      <c r="AB47" s="25"/>
      <c r="AC47" s="25"/>
      <c r="AD47" s="25"/>
      <c r="AE47" s="25"/>
      <c r="AF47" s="25"/>
      <c r="AH47" s="28"/>
    </row>
    <row r="48" spans="1:34" s="19" customFormat="1" ht="17.25" hidden="1" customHeight="1">
      <c r="A48" s="5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59"/>
      <c r="Z48" s="25"/>
      <c r="AA48" s="25"/>
      <c r="AB48" s="25"/>
      <c r="AC48" s="25"/>
      <c r="AD48" s="25"/>
      <c r="AE48" s="25"/>
      <c r="AF48" s="25"/>
      <c r="AH48" s="28"/>
    </row>
    <row r="49" spans="1:34" s="19" customFormat="1" ht="17.25" hidden="1" customHeight="1">
      <c r="A49" s="56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59"/>
      <c r="Z49" s="25"/>
      <c r="AA49" s="25"/>
      <c r="AB49" s="25"/>
      <c r="AC49" s="25"/>
      <c r="AD49" s="25"/>
      <c r="AE49" s="25"/>
      <c r="AF49" s="25"/>
      <c r="AH49" s="28"/>
    </row>
    <row r="50" spans="1:34" s="19" customFormat="1" ht="8.25" hidden="1" customHeight="1">
      <c r="A50" s="56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59"/>
      <c r="Z50" s="25"/>
      <c r="AA50" s="25"/>
      <c r="AB50" s="25"/>
      <c r="AC50" s="25"/>
      <c r="AD50" s="25"/>
      <c r="AE50" s="25"/>
      <c r="AF50" s="25"/>
      <c r="AH50" s="28"/>
    </row>
    <row r="51" spans="1:34" s="19" customFormat="1" ht="17.25" hidden="1" customHeight="1">
      <c r="A51" s="56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6"/>
      <c r="Z51" s="31"/>
      <c r="AA51" s="31"/>
      <c r="AB51" s="31"/>
      <c r="AC51" s="31"/>
      <c r="AD51" s="31"/>
      <c r="AE51" s="31"/>
      <c r="AF51" s="31"/>
      <c r="AH51" s="28"/>
    </row>
    <row r="52" spans="1:34" s="19" customFormat="1" ht="17.25" hidden="1" customHeight="1">
      <c r="A52" s="5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56"/>
      <c r="AH52" s="28"/>
    </row>
    <row r="53" spans="1:34" s="19" customFormat="1" ht="17.25" hidden="1" customHeight="1">
      <c r="A53" s="56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56"/>
      <c r="AH53" s="28"/>
    </row>
    <row r="54" spans="1:34" s="19" customFormat="1" ht="17.25" hidden="1" customHeight="1">
      <c r="A54" s="5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56"/>
      <c r="AH54" s="28"/>
    </row>
    <row r="55" spans="1:34" s="19" customFormat="1" ht="17.25" hidden="1" customHeight="1">
      <c r="A55" s="56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56"/>
      <c r="AH55" s="28"/>
    </row>
    <row r="56" spans="1:34" s="19" customFormat="1" ht="17.25" hidden="1" customHeight="1">
      <c r="A56" s="56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56"/>
      <c r="AH56" s="28"/>
    </row>
    <row r="57" spans="1:34" s="19" customFormat="1" ht="17.25" hidden="1" customHeight="1">
      <c r="A57" s="56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56"/>
      <c r="AH57" s="28"/>
    </row>
    <row r="58" spans="1:34" s="19" customFormat="1" ht="17.25" hidden="1" customHeight="1">
      <c r="A58" s="5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56"/>
      <c r="AH58" s="28"/>
    </row>
    <row r="59" spans="1:34" s="19" customFormat="1" ht="17.25" hidden="1" customHeight="1">
      <c r="A59" s="56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56"/>
      <c r="AH59" s="28"/>
    </row>
    <row r="60" spans="1:34" s="19" customFormat="1" ht="17.25" hidden="1" customHeight="1">
      <c r="A60" s="56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56"/>
      <c r="AH60" s="28"/>
    </row>
    <row r="61" spans="1:34" ht="17.25" hidden="1" customHeight="1"/>
    <row r="62" spans="1:34" ht="17.25" hidden="1" customHeight="1"/>
    <row r="63" spans="1:34" ht="17.25" hidden="1" customHeight="1"/>
    <row r="64" spans="1:3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idden="1"/>
    <row r="271" hidden="1"/>
    <row r="272" hidden="1"/>
    <row r="273" hidden="1"/>
    <row r="274" hidden="1"/>
    <row r="275" hidden="1"/>
    <row r="276" hidden="1"/>
  </sheetData>
  <sheetProtection formatCells="0" formatColumns="0" formatRows="0" insertColumns="0" insertRows="0" deleteColumns="0" deleteRows="0" sort="0" autoFilter="0" pivotTables="0"/>
  <mergeCells count="13">
    <mergeCell ref="B2:X2"/>
    <mergeCell ref="B4:H4"/>
    <mergeCell ref="J4:P4"/>
    <mergeCell ref="R4:X4"/>
    <mergeCell ref="B13:H13"/>
    <mergeCell ref="J13:P13"/>
    <mergeCell ref="R13:X13"/>
    <mergeCell ref="B22:H22"/>
    <mergeCell ref="J22:P22"/>
    <mergeCell ref="R22:X22"/>
    <mergeCell ref="B31:H31"/>
    <mergeCell ref="J31:P31"/>
    <mergeCell ref="R31:X31"/>
  </mergeCells>
  <conditionalFormatting sqref="B6:X38">
    <cfRule type="expression" dxfId="7" priority="1">
      <formula>AND(SunMon="Yes",WEEKDAY(B6)=1)</formula>
    </cfRule>
    <cfRule type="expression" dxfId="6" priority="2">
      <formula>AND(SatMon="Yes",WEEKDAY(B6)=7)</formula>
    </cfRule>
  </conditionalFormatting>
  <printOptions horizontalCentered="1"/>
  <pageMargins left="0.34" right="0.26" top="0.64" bottom="0.36" header="0.28000000000000003" footer="0.24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1DDD723-4BBC-40A9-B815-02D5FFABA3D2}">
            <xm:f>INDEX(Daily!$C$5:$C$370,MATCH(B6,Daily!$B$5:$B$370,0),0)=Cate6</xm:f>
            <x14:dxf>
              <font>
                <b/>
                <i val="0"/>
                <color theme="1"/>
              </font>
              <fill>
                <patternFill>
                  <bgColor rgb="FF92D050"/>
                </patternFill>
              </fill>
            </x14:dxf>
          </x14:cfRule>
          <x14:cfRule type="expression" priority="4" id="{C04B0F2A-E6EC-4468-9548-29814FC71A18}">
            <xm:f>INDEX(Daily!$C$5:$C$370,MATCH(B6,Daily!$B$5:$B$370,0),0)=Cate5</xm:f>
            <x14:dxf>
              <font>
                <b/>
                <i val="0"/>
                <color theme="1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" id="{8C683F24-C50B-4233-9119-36EC4E0690CA}">
            <xm:f>INDEX(Daily!$C$5:$C$370,MATCH(B6,Daily!$B$5:$B$370,0),0)=Cate4</xm:f>
            <x14:dxf>
              <font>
                <b/>
                <i val="0"/>
                <color theme="1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" id="{1B9A0906-BF4B-4514-9788-E71A58AFA851}">
            <xm:f>INDEX(Daily!$C$5:$C$370,MATCH(B6,Daily!$B$5:$B$370,0),0)=Cate3</xm:f>
            <x14:dxf>
              <font>
                <b/>
                <i val="0"/>
                <color theme="1"/>
              </font>
              <fill>
                <patternFill>
                  <bgColor rgb="FFFFFF00"/>
                </patternFill>
              </fill>
            </x14:dxf>
          </x14:cfRule>
          <x14:cfRule type="expression" priority="7" id="{EFCF2C76-496D-49E8-A3F7-68FFED4F8D44}">
            <xm:f>INDEX(Daily!$C$5:$C$370,MATCH(B6,Daily!$B$5:$B$370,0),0)=Cate2</xm:f>
            <x14:dxf>
              <font>
                <b/>
                <i val="0"/>
                <color theme="1"/>
              </font>
              <fill>
                <patternFill>
                  <bgColor rgb="FFFFC000"/>
                </patternFill>
              </fill>
            </x14:dxf>
          </x14:cfRule>
          <x14:cfRule type="expression" priority="8" id="{A3AA5CB3-EE96-4AB0-8C93-A9841AB4C8F4}">
            <xm:f>INDEX(Daily!$C$5:$C$370,MATCH(B6,Daily!$B$5:$B$370,0),0)=Cate1</xm:f>
            <x14:dxf>
              <font>
                <b/>
                <i val="0"/>
                <color theme="1"/>
              </font>
              <fill>
                <patternFill>
                  <bgColor theme="5" tint="0.79998168889431442"/>
                </patternFill>
              </fill>
            </x14:dxf>
          </x14:cfRule>
          <xm:sqref>B6:X37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6"/>
  <sheetViews>
    <sheetView showGridLines="0" topLeftCell="A25" workbookViewId="0">
      <selection activeCell="B42" sqref="B42"/>
    </sheetView>
  </sheetViews>
  <sheetFormatPr defaultColWidth="0" defaultRowHeight="12.75" zeroHeight="1"/>
  <cols>
    <col min="1" max="1" width="2.7109375" style="28" customWidth="1"/>
    <col min="2" max="24" width="3.7109375" style="19" customWidth="1"/>
    <col min="25" max="25" width="3.28515625" style="28" customWidth="1"/>
    <col min="26" max="26" width="1.7109375" style="19" customWidth="1"/>
    <col min="27" max="27" width="25.7109375" style="19" customWidth="1"/>
    <col min="28" max="28" width="1.7109375" style="19" customWidth="1"/>
    <col min="29" max="29" width="2.7109375" style="19" customWidth="1"/>
    <col min="30" max="33" width="5.7109375" style="19" hidden="1" customWidth="1"/>
    <col min="34" max="34" width="5.7109375" style="28" hidden="1" customWidth="1"/>
    <col min="35" max="16384" width="9.140625" style="28" hidden="1"/>
  </cols>
  <sheetData>
    <row r="1" spans="1:34" ht="1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8"/>
    </row>
    <row r="2" spans="1:34" ht="43.9" customHeight="1">
      <c r="B2" s="152">
        <f>Setup!C4</f>
        <v>2020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20"/>
      <c r="AD2" s="20"/>
      <c r="AE2" s="20"/>
      <c r="AF2" s="20"/>
      <c r="AG2" s="28"/>
    </row>
    <row r="3" spans="1:3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9"/>
      <c r="Z3" s="22"/>
      <c r="AA3" s="22"/>
      <c r="AB3" s="22"/>
      <c r="AC3" s="22"/>
      <c r="AD3" s="22"/>
      <c r="AE3" s="22"/>
      <c r="AF3" s="22"/>
    </row>
    <row r="4" spans="1:34" ht="13.9" customHeight="1">
      <c r="B4" s="137" t="s">
        <v>17</v>
      </c>
      <c r="C4" s="137"/>
      <c r="D4" s="137"/>
      <c r="E4" s="137"/>
      <c r="F4" s="137"/>
      <c r="G4" s="137"/>
      <c r="H4" s="137"/>
      <c r="I4" s="23"/>
      <c r="J4" s="137" t="s">
        <v>18</v>
      </c>
      <c r="K4" s="137"/>
      <c r="L4" s="137"/>
      <c r="M4" s="137"/>
      <c r="N4" s="137"/>
      <c r="O4" s="137"/>
      <c r="P4" s="137"/>
      <c r="Q4" s="23"/>
      <c r="R4" s="137" t="s">
        <v>19</v>
      </c>
      <c r="S4" s="137"/>
      <c r="T4" s="137"/>
      <c r="U4" s="137"/>
      <c r="V4" s="137"/>
      <c r="W4" s="137"/>
      <c r="X4" s="137"/>
      <c r="Y4" s="29"/>
      <c r="Z4" s="149" t="s">
        <v>38</v>
      </c>
      <c r="AA4" s="150"/>
      <c r="AB4" s="151"/>
    </row>
    <row r="5" spans="1:34" ht="13.9" customHeight="1">
      <c r="B5" s="48" t="str">
        <f>IF(Setup!C14="Sunday","Su","Mo")</f>
        <v>Mo</v>
      </c>
      <c r="C5" s="48" t="str">
        <f>IF(B5="Su","Mo","Tu")</f>
        <v>Tu</v>
      </c>
      <c r="D5" s="48" t="str">
        <f>IF(C5="Mo","Tu","We")</f>
        <v>We</v>
      </c>
      <c r="E5" s="48" t="str">
        <f>IF(D5="Tu","We","Th")</f>
        <v>Th</v>
      </c>
      <c r="F5" s="48" t="str">
        <f>IF(E5="We","Th","Fr")</f>
        <v>Fr</v>
      </c>
      <c r="G5" s="48" t="str">
        <f>IF(F5="Th","Fr","Sa")</f>
        <v>Sa</v>
      </c>
      <c r="H5" s="48" t="str">
        <f>IF(G5="Fr","Sa","Su")</f>
        <v>Su</v>
      </c>
      <c r="I5" s="23"/>
      <c r="J5" s="48" t="str">
        <f>B5</f>
        <v>Mo</v>
      </c>
      <c r="K5" s="48" t="str">
        <f t="shared" ref="K5:P5" si="0">C5</f>
        <v>Tu</v>
      </c>
      <c r="L5" s="48" t="str">
        <f t="shared" si="0"/>
        <v>We</v>
      </c>
      <c r="M5" s="48" t="str">
        <f t="shared" si="0"/>
        <v>Th</v>
      </c>
      <c r="N5" s="48" t="str">
        <f t="shared" si="0"/>
        <v>Fr</v>
      </c>
      <c r="O5" s="48" t="str">
        <f t="shared" si="0"/>
        <v>Sa</v>
      </c>
      <c r="P5" s="48" t="str">
        <f t="shared" si="0"/>
        <v>Su</v>
      </c>
      <c r="Q5" s="23"/>
      <c r="R5" s="48" t="str">
        <f>J5</f>
        <v>Mo</v>
      </c>
      <c r="S5" s="48" t="str">
        <f t="shared" ref="S5:X5" si="1">K5</f>
        <v>Tu</v>
      </c>
      <c r="T5" s="48" t="str">
        <f t="shared" si="1"/>
        <v>We</v>
      </c>
      <c r="U5" s="48" t="str">
        <f t="shared" si="1"/>
        <v>Th</v>
      </c>
      <c r="V5" s="48" t="str">
        <f t="shared" si="1"/>
        <v>Fr</v>
      </c>
      <c r="W5" s="48" t="str">
        <f t="shared" si="1"/>
        <v>Sa</v>
      </c>
      <c r="X5" s="48" t="str">
        <f t="shared" si="1"/>
        <v>Su</v>
      </c>
      <c r="Y5" s="29"/>
      <c r="Z5" s="121"/>
      <c r="AA5" s="131"/>
      <c r="AB5" s="122"/>
    </row>
    <row r="6" spans="1:34" ht="13.9" customHeight="1">
      <c r="B6" s="46" t="str">
        <f>IF(Setup!$C$14="Sunday",IF(WEEKDAY(DATE(Setup!$C$4,1,1))=1,DATE(Setup!$C$4,1,1),""),IF(WEEKDAY(DATE(Setup!$C$4,1,1))=2,DATE(Setup!$C$4,1,1),""))</f>
        <v/>
      </c>
      <c r="C6" s="46" t="str">
        <f>IF(B6&lt;&gt;"",B6+1,IF(Setup!$C$14="Sunday",IF(WEEKDAY(DATE(Setup!$C$4,1,1))=2,DATE(Setup!$C$4,1,1),""),IF(WEEKDAY(DATE(Setup!$C$4,1,1))=3,DATE(Setup!$C$4,1,1),"")))</f>
        <v/>
      </c>
      <c r="D6" s="46">
        <f>IF(C6&lt;&gt;"",C6+1,IF(Setup!$C$14="Sunday",IF(WEEKDAY(DATE(Setup!$C$4,1,1))=3,DATE(Setup!$C$4,1,1),""),IF(WEEKDAY(DATE(Setup!$C$4,1,1))=4,DATE(Setup!$C$4,1,1),"")))</f>
        <v>43831</v>
      </c>
      <c r="E6" s="46">
        <f>IF(D6&lt;&gt;"",D6+1,IF(Setup!$C$14="Sunday",IF(WEEKDAY(DATE(Setup!$C$4,1,1))=4,DATE(Setup!$C$4,1,1),""),IF(WEEKDAY(DATE(Setup!$C$4,1,1))=5,DATE(Setup!$C$4,1,1),"")))</f>
        <v>43832</v>
      </c>
      <c r="F6" s="46">
        <f>IF(E6&lt;&gt;"",E6+1,IF(Setup!$C$14="Sunday",IF(WEEKDAY(DATE(Setup!$C$4,1,1))=5,DATE(Setup!$C$4,1,1),""),IF(WEEKDAY(DATE(Setup!$C$4,1,1))=6,DATE(Setup!$C$4,1,1),"")))</f>
        <v>43833</v>
      </c>
      <c r="G6" s="46">
        <f>IF(F6&lt;&gt;"",F6+1,IF(Setup!$C$14="Sunday",IF(WEEKDAY(DATE(Setup!$C$4,1,1))=6,DATE(Setup!$C$4,1,1),""),IF(WEEKDAY(DATE(Setup!$C$4,1,1))=7,DATE(Setup!$C$4,1,1),"")))</f>
        <v>43834</v>
      </c>
      <c r="H6" s="46">
        <f>IF(G6&lt;&gt;"",G6+1,IF(Setup!$C$14="Sunday",IF(WEEKDAY(DATE(Setup!$C$4,1,1))=7,DATE(Setup!$C$4,1,1),""),IF(WEEKDAY(DATE(Setup!$C$4,1,1))=1,DATE(Setup!$C$4,1,1),"")))</f>
        <v>43835</v>
      </c>
      <c r="I6" s="36"/>
      <c r="J6" s="46" t="str">
        <f>IF(Setup!$C$14="Sunday",IF(WEEKDAY(MAX(B9:H11))=7,MAX(B9:H11)+1,""),IF(WEEKDAY(MAX(B9:H11))=1,MAX(B9:H11)+1,""))</f>
        <v/>
      </c>
      <c r="K6" s="46" t="str">
        <f>IF(J6&lt;&gt;"",J6+1,IF(Setup!$C$14="Sunday",IF(WEEKDAY(MAX(B9:H11))=1,MAX(B9:H11)+1,""),IF(WEEKDAY(MAX(B9:H11))=2,MAX(B9:H11)+1,"")))</f>
        <v/>
      </c>
      <c r="L6" s="46" t="str">
        <f>IF(K6&lt;&gt;"",K6+1,IF(Setup!$C$14="Sunday",IF(WEEKDAY(MAX(B9:H11))=2,MAX(B9:H11)+1,""),IF(WEEKDAY(MAX(B9:H11))=3,MAX(B9:H11)+1,"")))</f>
        <v/>
      </c>
      <c r="M6" s="46" t="str">
        <f>IF(L6&lt;&gt;"",L6+1,IF(Setup!$C$14="Sunday",IF(WEEKDAY(MAX(B9:H11))=3,MAX(B9:H11)+1,""),IF(WEEKDAY(MAX(B9:H11))=4,MAX(B9:H11)+1,"")))</f>
        <v/>
      </c>
      <c r="N6" s="46" t="str">
        <f>IF(M6&lt;&gt;"",M6+1,IF(Setup!$C$14="Sunday",IF(WEEKDAY(MAX(B9:H11))=4,MAX(B9:H11)+1,""),IF(WEEKDAY(MAX(B9:H11))=5,MAX(B9:H11)+1,"")))</f>
        <v/>
      </c>
      <c r="O6" s="46">
        <f>IF(N6&lt;&gt;"",N6+1,IF(Setup!$C$14="Sunday",IF(WEEKDAY(MAX(B9:H11))=5,MAX(B9:H11)+1,""),IF(WEEKDAY(MAX(B9:H11))=6,MAX(B9:H11)+1,"")))</f>
        <v>43862</v>
      </c>
      <c r="P6" s="46">
        <f>IF(O6&lt;&gt;"",O6+1,IF(Setup!$C$14="Sunday",IF(WEEKDAY(MAX(B9:H11))=6,MAX(B9:H11)+1,""),IF(WEEKDAY(MAX(B9:H11))=7,MAX(B9:H11)+1,"")))</f>
        <v>43863</v>
      </c>
      <c r="Q6" s="36"/>
      <c r="R6" s="46" t="str">
        <f>IF(Setup!$C$14="Sunday",IF(WEEKDAY(MAX(J9:P11))=7,MAX(J9:P11)+1,""),IF(WEEKDAY(MAX(J9:P11))=1,MAX(J9:P11)+1,""))</f>
        <v/>
      </c>
      <c r="S6" s="46" t="str">
        <f>IF(R6&lt;&gt;"",R6+1,IF(Setup!$C$14="Sunday",IF(WEEKDAY(MAX(J9:P11))=1,MAX(J9:P11)+1,""),IF(WEEKDAY(MAX(J9:P11))=2,MAX(J9:P11)+1,"")))</f>
        <v/>
      </c>
      <c r="T6" s="46" t="str">
        <f>IF(S6&lt;&gt;"",S6+1,IF(Setup!$C$14="Sunday",IF(WEEKDAY(MAX(J9:P11))=2,MAX(J9:P11)+1,""),IF(WEEKDAY(MAX(J9:P11))=3,MAX(J9:P11)+1,"")))</f>
        <v/>
      </c>
      <c r="U6" s="46" t="str">
        <f>IF(T6&lt;&gt;"",T6+1,IF(Setup!$C$14="Sunday",IF(WEEKDAY(MAX(J9:P11))=3,MAX(J9:P11)+1,""),IF(WEEKDAY(MAX(J9:P11))=4,MAX(J9:P11)+1,"")))</f>
        <v/>
      </c>
      <c r="V6" s="46" t="str">
        <f>IF(U6&lt;&gt;"",U6+1,IF(Setup!$C$14="Sunday",IF(WEEKDAY(MAX(J9:P11))=4,MAX(J9:P11)+1,""),IF(WEEKDAY(MAX(J9:P11))=5,MAX(J9:P11)+1,"")))</f>
        <v/>
      </c>
      <c r="W6" s="46" t="str">
        <f>IF(V6&lt;&gt;"",V6+1,IF(Setup!$C$14="Sunday",IF(WEEKDAY(MAX(J9:P11))=5,MAX(J9:P11)+1,""),IF(WEEKDAY(MAX(J9:P11))=6,MAX(J9:P11)+1,"")))</f>
        <v/>
      </c>
      <c r="X6" s="46">
        <f>IF(W6&lt;&gt;"",W6+1,IF(Setup!$C$14="Sunday",IF(WEEKDAY(MAX(J9:P11))=6,MAX(J9:P11)+1,""),IF(WEEKDAY(MAX(J9:P11))=7,MAX(J9:P11)+1,"")))</f>
        <v>43891</v>
      </c>
      <c r="Y6" s="29"/>
      <c r="Z6" s="121"/>
      <c r="AA6" s="129"/>
      <c r="AB6" s="122"/>
    </row>
    <row r="7" spans="1:34" ht="13.9" customHeight="1">
      <c r="B7" s="46">
        <f>H6+1</f>
        <v>43836</v>
      </c>
      <c r="C7" s="46">
        <f t="shared" ref="C7:H9" si="2">B7+1</f>
        <v>43837</v>
      </c>
      <c r="D7" s="46">
        <f t="shared" si="2"/>
        <v>43838</v>
      </c>
      <c r="E7" s="46">
        <f t="shared" si="2"/>
        <v>43839</v>
      </c>
      <c r="F7" s="46">
        <f t="shared" si="2"/>
        <v>43840</v>
      </c>
      <c r="G7" s="46">
        <f t="shared" si="2"/>
        <v>43841</v>
      </c>
      <c r="H7" s="46">
        <f t="shared" si="2"/>
        <v>43842</v>
      </c>
      <c r="I7" s="36"/>
      <c r="J7" s="46">
        <f>P6+1</f>
        <v>43864</v>
      </c>
      <c r="K7" s="46">
        <f t="shared" ref="K7:P9" si="3">J7+1</f>
        <v>43865</v>
      </c>
      <c r="L7" s="46">
        <f t="shared" si="3"/>
        <v>43866</v>
      </c>
      <c r="M7" s="46">
        <f t="shared" si="3"/>
        <v>43867</v>
      </c>
      <c r="N7" s="46">
        <f t="shared" si="3"/>
        <v>43868</v>
      </c>
      <c r="O7" s="46">
        <f t="shared" si="3"/>
        <v>43869</v>
      </c>
      <c r="P7" s="46">
        <f t="shared" si="3"/>
        <v>43870</v>
      </c>
      <c r="Q7" s="36"/>
      <c r="R7" s="46">
        <f>X6+1</f>
        <v>43892</v>
      </c>
      <c r="S7" s="46">
        <f t="shared" ref="S7:X9" si="4">R7+1</f>
        <v>43893</v>
      </c>
      <c r="T7" s="46">
        <f t="shared" si="4"/>
        <v>43894</v>
      </c>
      <c r="U7" s="46">
        <f t="shared" si="4"/>
        <v>43895</v>
      </c>
      <c r="V7" s="46">
        <f t="shared" si="4"/>
        <v>43896</v>
      </c>
      <c r="W7" s="46">
        <f t="shared" si="4"/>
        <v>43897</v>
      </c>
      <c r="X7" s="46">
        <f t="shared" si="4"/>
        <v>43898</v>
      </c>
      <c r="Y7" s="29"/>
      <c r="Z7" s="121"/>
      <c r="AA7" s="129"/>
      <c r="AB7" s="122"/>
    </row>
    <row r="8" spans="1:34" ht="13.9" customHeight="1">
      <c r="B8" s="46">
        <f>H7+1</f>
        <v>43843</v>
      </c>
      <c r="C8" s="46">
        <f t="shared" si="2"/>
        <v>43844</v>
      </c>
      <c r="D8" s="46">
        <f t="shared" si="2"/>
        <v>43845</v>
      </c>
      <c r="E8" s="46">
        <f t="shared" si="2"/>
        <v>43846</v>
      </c>
      <c r="F8" s="46">
        <f t="shared" si="2"/>
        <v>43847</v>
      </c>
      <c r="G8" s="46">
        <f t="shared" si="2"/>
        <v>43848</v>
      </c>
      <c r="H8" s="46">
        <f t="shared" si="2"/>
        <v>43849</v>
      </c>
      <c r="I8" s="36"/>
      <c r="J8" s="46">
        <f>P7+1</f>
        <v>43871</v>
      </c>
      <c r="K8" s="46">
        <f t="shared" si="3"/>
        <v>43872</v>
      </c>
      <c r="L8" s="46">
        <f t="shared" si="3"/>
        <v>43873</v>
      </c>
      <c r="M8" s="46">
        <f t="shared" si="3"/>
        <v>43874</v>
      </c>
      <c r="N8" s="46">
        <f t="shared" si="3"/>
        <v>43875</v>
      </c>
      <c r="O8" s="46">
        <f t="shared" si="3"/>
        <v>43876</v>
      </c>
      <c r="P8" s="46">
        <f t="shared" si="3"/>
        <v>43877</v>
      </c>
      <c r="Q8" s="36"/>
      <c r="R8" s="46">
        <f>X7+1</f>
        <v>43899</v>
      </c>
      <c r="S8" s="46">
        <f t="shared" si="4"/>
        <v>43900</v>
      </c>
      <c r="T8" s="46">
        <f t="shared" si="4"/>
        <v>43901</v>
      </c>
      <c r="U8" s="46">
        <f t="shared" si="4"/>
        <v>43902</v>
      </c>
      <c r="V8" s="46">
        <f t="shared" si="4"/>
        <v>43903</v>
      </c>
      <c r="W8" s="46">
        <f t="shared" si="4"/>
        <v>43904</v>
      </c>
      <c r="X8" s="46">
        <f t="shared" si="4"/>
        <v>43905</v>
      </c>
      <c r="Y8" s="29"/>
      <c r="Z8" s="121"/>
      <c r="AA8" s="129"/>
      <c r="AB8" s="122"/>
    </row>
    <row r="9" spans="1:34" ht="13.9" customHeight="1">
      <c r="B9" s="46">
        <f>H8+1</f>
        <v>43850</v>
      </c>
      <c r="C9" s="46">
        <f t="shared" si="2"/>
        <v>43851</v>
      </c>
      <c r="D9" s="46">
        <f t="shared" si="2"/>
        <v>43852</v>
      </c>
      <c r="E9" s="46">
        <f t="shared" si="2"/>
        <v>43853</v>
      </c>
      <c r="F9" s="46">
        <f t="shared" si="2"/>
        <v>43854</v>
      </c>
      <c r="G9" s="46">
        <f t="shared" si="2"/>
        <v>43855</v>
      </c>
      <c r="H9" s="46">
        <f t="shared" si="2"/>
        <v>43856</v>
      </c>
      <c r="I9" s="36"/>
      <c r="J9" s="46">
        <f>P8+1</f>
        <v>43878</v>
      </c>
      <c r="K9" s="46">
        <f t="shared" si="3"/>
        <v>43879</v>
      </c>
      <c r="L9" s="46">
        <f t="shared" si="3"/>
        <v>43880</v>
      </c>
      <c r="M9" s="46">
        <f t="shared" si="3"/>
        <v>43881</v>
      </c>
      <c r="N9" s="46">
        <f t="shared" si="3"/>
        <v>43882</v>
      </c>
      <c r="O9" s="46">
        <f t="shared" si="3"/>
        <v>43883</v>
      </c>
      <c r="P9" s="46">
        <f t="shared" si="3"/>
        <v>43884</v>
      </c>
      <c r="Q9" s="36"/>
      <c r="R9" s="46">
        <f>X8+1</f>
        <v>43906</v>
      </c>
      <c r="S9" s="46">
        <f t="shared" si="4"/>
        <v>43907</v>
      </c>
      <c r="T9" s="46">
        <f t="shared" si="4"/>
        <v>43908</v>
      </c>
      <c r="U9" s="46">
        <f t="shared" si="4"/>
        <v>43909</v>
      </c>
      <c r="V9" s="46">
        <f t="shared" si="4"/>
        <v>43910</v>
      </c>
      <c r="W9" s="46">
        <f t="shared" si="4"/>
        <v>43911</v>
      </c>
      <c r="X9" s="46">
        <f t="shared" si="4"/>
        <v>43912</v>
      </c>
      <c r="Y9" s="29"/>
      <c r="Z9" s="121"/>
      <c r="AA9" s="128"/>
      <c r="AB9" s="122"/>
    </row>
    <row r="10" spans="1:34" s="19" customFormat="1" ht="13.9" customHeight="1">
      <c r="A10" s="28"/>
      <c r="B10" s="46">
        <f>IF(H9&lt;&gt;"",IF(EOMONTH(H9,0)=H9,"",H9+1),"")</f>
        <v>43857</v>
      </c>
      <c r="C10" s="46">
        <f>IF(B10&lt;&gt;"",IF(EOMONTH(B10,0)=B10,"",B10+1),"")</f>
        <v>43858</v>
      </c>
      <c r="D10" s="46">
        <f t="shared" ref="D10:H10" si="5">IF(C10&lt;&gt;"",IF(EOMONTH(C10,0)=C10,"",C10+1),"")</f>
        <v>43859</v>
      </c>
      <c r="E10" s="46">
        <f t="shared" si="5"/>
        <v>43860</v>
      </c>
      <c r="F10" s="46">
        <f t="shared" si="5"/>
        <v>43861</v>
      </c>
      <c r="G10" s="46" t="str">
        <f t="shared" si="5"/>
        <v/>
      </c>
      <c r="H10" s="46" t="str">
        <f t="shared" si="5"/>
        <v/>
      </c>
      <c r="I10" s="36"/>
      <c r="J10" s="46">
        <f>IF(P9&lt;&gt;"",IF(EOMONTH(P9,0)=P9,"",P9+1),"")</f>
        <v>43885</v>
      </c>
      <c r="K10" s="46">
        <f>IF(J10&lt;&gt;"",IF(EOMONTH(J10,0)=J10,"",J10+1),"")</f>
        <v>43886</v>
      </c>
      <c r="L10" s="46">
        <f t="shared" ref="L10:P10" si="6">IF(K10&lt;&gt;"",IF(EOMONTH(K10,0)=K10,"",K10+1),"")</f>
        <v>43887</v>
      </c>
      <c r="M10" s="46">
        <f t="shared" si="6"/>
        <v>43888</v>
      </c>
      <c r="N10" s="46">
        <f t="shared" si="6"/>
        <v>43889</v>
      </c>
      <c r="O10" s="46">
        <f t="shared" si="6"/>
        <v>43890</v>
      </c>
      <c r="P10" s="46" t="str">
        <f t="shared" si="6"/>
        <v/>
      </c>
      <c r="Q10" s="36"/>
      <c r="R10" s="46">
        <f>IF(X9&lt;&gt;"",IF(EOMONTH(X9,0)=X9,"",X9+1),"")</f>
        <v>43913</v>
      </c>
      <c r="S10" s="46">
        <f>IF(R10&lt;&gt;"",IF(EOMONTH(R10,0)=R10,"",R10+1),"")</f>
        <v>43914</v>
      </c>
      <c r="T10" s="46">
        <f t="shared" ref="T10:X10" si="7">IF(S10&lt;&gt;"",IF(EOMONTH(S10,0)=S10,"",S10+1),"")</f>
        <v>43915</v>
      </c>
      <c r="U10" s="46">
        <f t="shared" si="7"/>
        <v>43916</v>
      </c>
      <c r="V10" s="46">
        <f t="shared" si="7"/>
        <v>43917</v>
      </c>
      <c r="W10" s="46">
        <f t="shared" si="7"/>
        <v>43918</v>
      </c>
      <c r="X10" s="46">
        <f t="shared" si="7"/>
        <v>43919</v>
      </c>
      <c r="Y10" s="29"/>
      <c r="Z10" s="121"/>
      <c r="AA10" s="128"/>
      <c r="AB10" s="122"/>
      <c r="AH10" s="28"/>
    </row>
    <row r="11" spans="1:34" s="19" customFormat="1" ht="13.9" customHeight="1">
      <c r="A11" s="28"/>
      <c r="B11" s="46" t="str">
        <f>IF(H10&lt;&gt;"",IF(EOMONTH(H10,0)=H10,"",H10+1),"")</f>
        <v/>
      </c>
      <c r="C11" s="46" t="str">
        <f>IF(B11&lt;&gt;"",IF(EOMONTH(B11,0)=B11,"",B11+1),"")</f>
        <v/>
      </c>
      <c r="D11" s="46"/>
      <c r="E11" s="46"/>
      <c r="F11" s="46"/>
      <c r="G11" s="47"/>
      <c r="H11" s="47"/>
      <c r="I11" s="36"/>
      <c r="J11" s="46" t="str">
        <f>IF(P10&lt;&gt;"",IF(EOMONTH(P10,0)=P10,"",P10+1),"")</f>
        <v/>
      </c>
      <c r="K11" s="46" t="str">
        <f>IF(J11&lt;&gt;"",IF(EOMONTH(J11,0)=J11,"",J11+1),"")</f>
        <v/>
      </c>
      <c r="L11" s="46"/>
      <c r="M11" s="46"/>
      <c r="N11" s="46"/>
      <c r="O11" s="47"/>
      <c r="P11" s="47"/>
      <c r="Q11" s="37"/>
      <c r="R11" s="46">
        <f>IF(X10&lt;&gt;"",IF(EOMONTH(X10,0)=X10,"",X10+1),"")</f>
        <v>43920</v>
      </c>
      <c r="S11" s="46">
        <f>IF(R11&lt;&gt;"",IF(EOMONTH(R11,0)=R11,"",R11+1),"")</f>
        <v>43921</v>
      </c>
      <c r="T11" s="46"/>
      <c r="U11" s="46"/>
      <c r="V11" s="46"/>
      <c r="W11" s="47"/>
      <c r="X11" s="47"/>
      <c r="Y11" s="30"/>
      <c r="Z11" s="121"/>
      <c r="AA11" s="128"/>
      <c r="AB11" s="122"/>
      <c r="AH11" s="28"/>
    </row>
    <row r="12" spans="1:34" s="19" customFormat="1" ht="13.9" customHeight="1">
      <c r="A12" s="2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29"/>
      <c r="Z12" s="123"/>
      <c r="AA12" s="130"/>
      <c r="AB12" s="124"/>
      <c r="AC12" s="25"/>
      <c r="AD12" s="25"/>
      <c r="AE12" s="25"/>
      <c r="AF12" s="25"/>
      <c r="AH12" s="28"/>
    </row>
    <row r="13" spans="1:34" s="19" customFormat="1" ht="13.9" customHeight="1">
      <c r="A13" s="28"/>
      <c r="B13" s="137" t="s">
        <v>20</v>
      </c>
      <c r="C13" s="137"/>
      <c r="D13" s="137"/>
      <c r="E13" s="137"/>
      <c r="F13" s="137"/>
      <c r="G13" s="137"/>
      <c r="H13" s="137"/>
      <c r="I13" s="23"/>
      <c r="J13" s="137" t="s">
        <v>21</v>
      </c>
      <c r="K13" s="137"/>
      <c r="L13" s="137"/>
      <c r="M13" s="137"/>
      <c r="N13" s="137"/>
      <c r="O13" s="137"/>
      <c r="P13" s="137"/>
      <c r="Q13" s="23"/>
      <c r="R13" s="137" t="s">
        <v>22</v>
      </c>
      <c r="S13" s="137"/>
      <c r="T13" s="137"/>
      <c r="U13" s="137"/>
      <c r="V13" s="137"/>
      <c r="W13" s="137"/>
      <c r="X13" s="137"/>
      <c r="Y13" s="28"/>
      <c r="Z13" s="121"/>
      <c r="AA13" s="128"/>
      <c r="AB13" s="122"/>
      <c r="AH13" s="28"/>
    </row>
    <row r="14" spans="1:34" s="19" customFormat="1" ht="13.9" customHeight="1">
      <c r="A14" s="28"/>
      <c r="B14" s="48" t="str">
        <f>R5</f>
        <v>Mo</v>
      </c>
      <c r="C14" s="48" t="str">
        <f t="shared" ref="C14:H14" si="8">S5</f>
        <v>Tu</v>
      </c>
      <c r="D14" s="48" t="str">
        <f t="shared" si="8"/>
        <v>We</v>
      </c>
      <c r="E14" s="48" t="str">
        <f t="shared" si="8"/>
        <v>Th</v>
      </c>
      <c r="F14" s="48" t="str">
        <f t="shared" si="8"/>
        <v>Fr</v>
      </c>
      <c r="G14" s="48" t="str">
        <f t="shared" si="8"/>
        <v>Sa</v>
      </c>
      <c r="H14" s="48" t="str">
        <f t="shared" si="8"/>
        <v>Su</v>
      </c>
      <c r="I14" s="23"/>
      <c r="J14" s="48" t="str">
        <f>B14</f>
        <v>Mo</v>
      </c>
      <c r="K14" s="48" t="str">
        <f t="shared" ref="K14:P14" si="9">C14</f>
        <v>Tu</v>
      </c>
      <c r="L14" s="48" t="str">
        <f t="shared" si="9"/>
        <v>We</v>
      </c>
      <c r="M14" s="48" t="str">
        <f t="shared" si="9"/>
        <v>Th</v>
      </c>
      <c r="N14" s="48" t="str">
        <f t="shared" si="9"/>
        <v>Fr</v>
      </c>
      <c r="O14" s="48" t="str">
        <f t="shared" si="9"/>
        <v>Sa</v>
      </c>
      <c r="P14" s="48" t="str">
        <f t="shared" si="9"/>
        <v>Su</v>
      </c>
      <c r="Q14" s="23"/>
      <c r="R14" s="48" t="str">
        <f>J14</f>
        <v>Mo</v>
      </c>
      <c r="S14" s="48" t="str">
        <f t="shared" ref="S14:X14" si="10">K14</f>
        <v>Tu</v>
      </c>
      <c r="T14" s="48" t="str">
        <f t="shared" si="10"/>
        <v>We</v>
      </c>
      <c r="U14" s="48" t="str">
        <f t="shared" si="10"/>
        <v>Th</v>
      </c>
      <c r="V14" s="48" t="str">
        <f t="shared" si="10"/>
        <v>Fr</v>
      </c>
      <c r="W14" s="48" t="str">
        <f t="shared" si="10"/>
        <v>Sa</v>
      </c>
      <c r="X14" s="48" t="str">
        <f t="shared" si="10"/>
        <v>Su</v>
      </c>
      <c r="Y14" s="28"/>
      <c r="Z14" s="121"/>
      <c r="AA14" s="128"/>
      <c r="AB14" s="122"/>
      <c r="AH14" s="28"/>
    </row>
    <row r="15" spans="1:34" s="19" customFormat="1" ht="13.9" customHeight="1">
      <c r="A15" s="28"/>
      <c r="B15" s="46" t="str">
        <f>IF(Setup!$C$14="Sunday",IF(WEEKDAY(MAX(R9:X11))=7,MAX(R9:X11)+1,""),IF(WEEKDAY(MAX(R9:X11))=1,MAX(R9:X11)+1,""))</f>
        <v/>
      </c>
      <c r="C15" s="46" t="str">
        <f>IF(B15&lt;&gt;"",B15+1,IF(Setup!$C$14="Sunday",IF(WEEKDAY(MAX(R9:X11))=1,MAX(R9:X11)+1,""),IF(WEEKDAY(MAX(R9:X11))=2,MAX(R9:X11)+1,"")))</f>
        <v/>
      </c>
      <c r="D15" s="46">
        <f>IF(C15&lt;&gt;"",C15+1,IF(Setup!$C$14="Sunday",IF(WEEKDAY(MAX(R9:X11))=2,MAX(R9:X11)+1,""),IF(WEEKDAY(MAX(R9:X11))=3,MAX(R9:X11)+1,"")))</f>
        <v>43922</v>
      </c>
      <c r="E15" s="46">
        <f>IF(D15&lt;&gt;"",D15+1,IF(Setup!$C$14="Sunday",IF(WEEKDAY(MAX(R9:X11))=3,MAX(R9:X11)+1,""),IF(WEEKDAY(MAX(R9:X11))=4,MAX(R9:X11)+1,"")))</f>
        <v>43923</v>
      </c>
      <c r="F15" s="46">
        <f>IF(E15&lt;&gt;"",E15+1,IF(Setup!$C$14="Sunday",IF(WEEKDAY(MAX(R9:X11))=4,MAX(R9:X11)+1,""),IF(WEEKDAY(MAX(R9:X11))=5,MAX(R9:X11)+1,"")))</f>
        <v>43924</v>
      </c>
      <c r="G15" s="46">
        <f>IF(F15&lt;&gt;"",F15+1,IF(Setup!$C$14="Sunday",IF(WEEKDAY(MAX(R9:X11))=5,MAX(R9:X11)+1,""),IF(WEEKDAY(MAX(R9:X11))=6,MAX(R9:X11)+1,"")))</f>
        <v>43925</v>
      </c>
      <c r="H15" s="46">
        <f>IF(G15&lt;&gt;"",G15+1,IF(Setup!$C$14="Sunday",IF(WEEKDAY(MAX(R9:X11))=6,MAX(R9:X11)+1,""),IF(WEEKDAY(MAX(R9:X11))=7,MAX(R9:X11)+1,"")))</f>
        <v>43926</v>
      </c>
      <c r="I15" s="36"/>
      <c r="J15" s="46" t="str">
        <f>IF(Setup!$C$14="Sunday",IF(WEEKDAY(MAX(B18:H20))=7,MAX(B18:H20)+1,""),IF(WEEKDAY(MAX(B18:H20))=1,MAX(B18:H20)+1,""))</f>
        <v/>
      </c>
      <c r="K15" s="46" t="str">
        <f>IF(J15&lt;&gt;"",J15+1,IF(Setup!$C$14="Sunday",IF(WEEKDAY(MAX(B18:H20))=1,MAX(B18:H20)+1,""),IF(WEEKDAY(MAX(B18:H20))=2,MAX(B18:H20)+1,"")))</f>
        <v/>
      </c>
      <c r="L15" s="46" t="str">
        <f>IF(K15&lt;&gt;"",K15+1,IF(Setup!$C$14="Sunday",IF(WEEKDAY(MAX(B18:H20))=2,MAX(B18:H20)+1,""),IF(WEEKDAY(MAX(B18:H20))=3,MAX(B18:H20)+1,"")))</f>
        <v/>
      </c>
      <c r="M15" s="46" t="str">
        <f>IF(L15&lt;&gt;"",L15+1,IF(Setup!$C$14="Sunday",IF(WEEKDAY(MAX(B18:H20))=3,MAX(B18:H20)+1,""),IF(WEEKDAY(MAX(B18:H20))=4,MAX(B18:H20)+1,"")))</f>
        <v/>
      </c>
      <c r="N15" s="46">
        <f>IF(M15&lt;&gt;"",M15+1,IF(Setup!$C$14="Sunday",IF(WEEKDAY(MAX(B18:H20))=4,MAX(B18:H20)+1,""),IF(WEEKDAY(MAX(B18:H20))=5,MAX(B18:H20)+1,"")))</f>
        <v>43952</v>
      </c>
      <c r="O15" s="46">
        <f>IF(N15&lt;&gt;"",N15+1,IF(Setup!$C$14="Sunday",IF(WEEKDAY(MAX(B18:H20))=5,MAX(B18:H20)+1,""),IF(WEEKDAY(MAX(B18:H20))=6,MAX(B18:H20)+1,"")))</f>
        <v>43953</v>
      </c>
      <c r="P15" s="46">
        <f>IF(O15&lt;&gt;"",O15+1,IF(Setup!$C$14="Sunday",IF(WEEKDAY(MAX(B18:H20))=6,MAX(B18:H20)+1,""),IF(WEEKDAY(MAX(B18:H20))=7,MAX(B18:H20)+1,"")))</f>
        <v>43954</v>
      </c>
      <c r="Q15" s="36"/>
      <c r="R15" s="46">
        <f>IF(Setup!$C$14="Sunday",IF(WEEKDAY(MAX(J18:P20))=7,MAX(J18:P20)+1,""),IF(WEEKDAY(MAX(J18:P20))=1,MAX(J18:P20)+1,""))</f>
        <v>43983</v>
      </c>
      <c r="S15" s="46">
        <f>IF(R15&lt;&gt;"",R15+1,IF(Setup!$C$14="Sunday",IF(WEEKDAY(MAX(J18:P20))=1,MAX(J18:P20)+1,""),IF(WEEKDAY(MAX(J18:P20))=2,MAX(J18:P20)+1,"")))</f>
        <v>43984</v>
      </c>
      <c r="T15" s="46">
        <f>IF(S15&lt;&gt;"",S15+1,IF(Setup!$C$14="Sunday",IF(WEEKDAY(MAX(J18:P20))=2,MAX(J18:P20)+1,""),IF(WEEKDAY(MAX(J18:P20))=3,MAX(J18:P20)+1,"")))</f>
        <v>43985</v>
      </c>
      <c r="U15" s="46">
        <f>IF(T15&lt;&gt;"",T15+1,IF(Setup!$C$14="Sunday",IF(WEEKDAY(MAX(J18:P20))=3,MAX(J18:P20)+1,""),IF(WEEKDAY(MAX(J18:P20))=4,MAX(J18:P20)+1,"")))</f>
        <v>43986</v>
      </c>
      <c r="V15" s="46">
        <f>IF(U15&lt;&gt;"",U15+1,IF(Setup!$C$14="Sunday",IF(WEEKDAY(MAX(J18:P20))=4,MAX(J18:P20)+1,""),IF(WEEKDAY(MAX(J18:P20))=5,MAX(J18:P20)+1,"")))</f>
        <v>43987</v>
      </c>
      <c r="W15" s="46">
        <f>IF(V15&lt;&gt;"",V15+1,IF(Setup!$C$14="Sunday",IF(WEEKDAY(MAX(J18:P20))=5,MAX(J18:P20)+1,""),IF(WEEKDAY(MAX(J18:P20))=6,MAX(J18:P20)+1,"")))</f>
        <v>43988</v>
      </c>
      <c r="X15" s="46">
        <f>IF(W15&lt;&gt;"",W15+1,IF(Setup!$C$14="Sunday",IF(WEEKDAY(MAX(J18:P20))=6,MAX(J18:P20)+1,""),IF(WEEKDAY(MAX(J18:P20))=7,MAX(J18:P20)+1,"")))</f>
        <v>43989</v>
      </c>
      <c r="Y15" s="28"/>
      <c r="Z15" s="121"/>
      <c r="AA15" s="128"/>
      <c r="AB15" s="122"/>
      <c r="AH15" s="28"/>
    </row>
    <row r="16" spans="1:34" s="19" customFormat="1" ht="13.9" customHeight="1">
      <c r="A16" s="28"/>
      <c r="B16" s="46">
        <f>H15+1</f>
        <v>43927</v>
      </c>
      <c r="C16" s="46">
        <f t="shared" ref="C16:H18" si="11">B16+1</f>
        <v>43928</v>
      </c>
      <c r="D16" s="46">
        <f t="shared" si="11"/>
        <v>43929</v>
      </c>
      <c r="E16" s="46">
        <f t="shared" si="11"/>
        <v>43930</v>
      </c>
      <c r="F16" s="46">
        <f t="shared" si="11"/>
        <v>43931</v>
      </c>
      <c r="G16" s="46">
        <f t="shared" si="11"/>
        <v>43932</v>
      </c>
      <c r="H16" s="46">
        <f t="shared" si="11"/>
        <v>43933</v>
      </c>
      <c r="I16" s="36"/>
      <c r="J16" s="46">
        <f>P15+1</f>
        <v>43955</v>
      </c>
      <c r="K16" s="46">
        <f t="shared" ref="K16:P18" si="12">J16+1</f>
        <v>43956</v>
      </c>
      <c r="L16" s="46">
        <f t="shared" si="12"/>
        <v>43957</v>
      </c>
      <c r="M16" s="46">
        <f t="shared" si="12"/>
        <v>43958</v>
      </c>
      <c r="N16" s="46">
        <f t="shared" si="12"/>
        <v>43959</v>
      </c>
      <c r="O16" s="46">
        <f t="shared" si="12"/>
        <v>43960</v>
      </c>
      <c r="P16" s="46">
        <f t="shared" si="12"/>
        <v>43961</v>
      </c>
      <c r="Q16" s="36"/>
      <c r="R16" s="46">
        <f>X15+1</f>
        <v>43990</v>
      </c>
      <c r="S16" s="46">
        <f t="shared" ref="S16:X18" si="13">R16+1</f>
        <v>43991</v>
      </c>
      <c r="T16" s="46">
        <f t="shared" si="13"/>
        <v>43992</v>
      </c>
      <c r="U16" s="46">
        <f t="shared" si="13"/>
        <v>43993</v>
      </c>
      <c r="V16" s="46">
        <f t="shared" si="13"/>
        <v>43994</v>
      </c>
      <c r="W16" s="46">
        <f t="shared" si="13"/>
        <v>43995</v>
      </c>
      <c r="X16" s="46">
        <f t="shared" si="13"/>
        <v>43996</v>
      </c>
      <c r="Y16" s="28"/>
      <c r="Z16" s="121"/>
      <c r="AA16" s="128"/>
      <c r="AB16" s="122"/>
      <c r="AH16" s="28"/>
    </row>
    <row r="17" spans="1:34" s="19" customFormat="1" ht="13.9" customHeight="1">
      <c r="A17" s="28"/>
      <c r="B17" s="46">
        <f>H16+1</f>
        <v>43934</v>
      </c>
      <c r="C17" s="46">
        <f t="shared" si="11"/>
        <v>43935</v>
      </c>
      <c r="D17" s="46">
        <f t="shared" si="11"/>
        <v>43936</v>
      </c>
      <c r="E17" s="46">
        <f t="shared" si="11"/>
        <v>43937</v>
      </c>
      <c r="F17" s="46">
        <f t="shared" si="11"/>
        <v>43938</v>
      </c>
      <c r="G17" s="46">
        <f t="shared" si="11"/>
        <v>43939</v>
      </c>
      <c r="H17" s="46">
        <f t="shared" si="11"/>
        <v>43940</v>
      </c>
      <c r="I17" s="36"/>
      <c r="J17" s="46">
        <f>P16+1</f>
        <v>43962</v>
      </c>
      <c r="K17" s="46">
        <f t="shared" si="12"/>
        <v>43963</v>
      </c>
      <c r="L17" s="46">
        <f t="shared" si="12"/>
        <v>43964</v>
      </c>
      <c r="M17" s="46">
        <f t="shared" si="12"/>
        <v>43965</v>
      </c>
      <c r="N17" s="46">
        <f t="shared" si="12"/>
        <v>43966</v>
      </c>
      <c r="O17" s="46">
        <f t="shared" si="12"/>
        <v>43967</v>
      </c>
      <c r="P17" s="46">
        <f t="shared" si="12"/>
        <v>43968</v>
      </c>
      <c r="Q17" s="36"/>
      <c r="R17" s="46">
        <f>X16+1</f>
        <v>43997</v>
      </c>
      <c r="S17" s="46">
        <f t="shared" si="13"/>
        <v>43998</v>
      </c>
      <c r="T17" s="46">
        <f t="shared" si="13"/>
        <v>43999</v>
      </c>
      <c r="U17" s="46">
        <f t="shared" si="13"/>
        <v>44000</v>
      </c>
      <c r="V17" s="46">
        <f t="shared" si="13"/>
        <v>44001</v>
      </c>
      <c r="W17" s="46">
        <f t="shared" si="13"/>
        <v>44002</v>
      </c>
      <c r="X17" s="46">
        <f t="shared" si="13"/>
        <v>44003</v>
      </c>
      <c r="Y17" s="28"/>
      <c r="Z17" s="121"/>
      <c r="AA17" s="128"/>
      <c r="AB17" s="122"/>
      <c r="AH17" s="28"/>
    </row>
    <row r="18" spans="1:34" s="19" customFormat="1" ht="13.9" customHeight="1">
      <c r="A18" s="28"/>
      <c r="B18" s="46">
        <f>H17+1</f>
        <v>43941</v>
      </c>
      <c r="C18" s="46">
        <f t="shared" si="11"/>
        <v>43942</v>
      </c>
      <c r="D18" s="46">
        <f t="shared" si="11"/>
        <v>43943</v>
      </c>
      <c r="E18" s="46">
        <f t="shared" si="11"/>
        <v>43944</v>
      </c>
      <c r="F18" s="46">
        <f t="shared" si="11"/>
        <v>43945</v>
      </c>
      <c r="G18" s="46">
        <f t="shared" si="11"/>
        <v>43946</v>
      </c>
      <c r="H18" s="46">
        <f t="shared" si="11"/>
        <v>43947</v>
      </c>
      <c r="I18" s="36"/>
      <c r="J18" s="46">
        <f>P17+1</f>
        <v>43969</v>
      </c>
      <c r="K18" s="46">
        <f t="shared" si="12"/>
        <v>43970</v>
      </c>
      <c r="L18" s="46">
        <f t="shared" si="12"/>
        <v>43971</v>
      </c>
      <c r="M18" s="46">
        <f t="shared" si="12"/>
        <v>43972</v>
      </c>
      <c r="N18" s="46">
        <f t="shared" si="12"/>
        <v>43973</v>
      </c>
      <c r="O18" s="46">
        <f t="shared" si="12"/>
        <v>43974</v>
      </c>
      <c r="P18" s="46">
        <f t="shared" si="12"/>
        <v>43975</v>
      </c>
      <c r="Q18" s="36"/>
      <c r="R18" s="46">
        <f>X17+1</f>
        <v>44004</v>
      </c>
      <c r="S18" s="46">
        <f t="shared" si="13"/>
        <v>44005</v>
      </c>
      <c r="T18" s="46">
        <f t="shared" si="13"/>
        <v>44006</v>
      </c>
      <c r="U18" s="46">
        <f t="shared" si="13"/>
        <v>44007</v>
      </c>
      <c r="V18" s="46">
        <f t="shared" si="13"/>
        <v>44008</v>
      </c>
      <c r="W18" s="46">
        <f t="shared" si="13"/>
        <v>44009</v>
      </c>
      <c r="X18" s="46">
        <f t="shared" si="13"/>
        <v>44010</v>
      </c>
      <c r="Y18" s="28"/>
      <c r="Z18" s="121"/>
      <c r="AA18" s="128"/>
      <c r="AB18" s="122"/>
      <c r="AH18" s="28"/>
    </row>
    <row r="19" spans="1:34" s="19" customFormat="1" ht="13.9" customHeight="1">
      <c r="A19" s="28"/>
      <c r="B19" s="46">
        <f>IF(H18&lt;&gt;"",IF(EOMONTH(H18,0)=H18,"",H18+1),"")</f>
        <v>43948</v>
      </c>
      <c r="C19" s="46">
        <f>IF(B19&lt;&gt;"",IF(EOMONTH(B19,0)=B19,"",B19+1),"")</f>
        <v>43949</v>
      </c>
      <c r="D19" s="46">
        <f t="shared" ref="D19:H19" si="14">IF(C19&lt;&gt;"",IF(EOMONTH(C19,0)=C19,"",C19+1),"")</f>
        <v>43950</v>
      </c>
      <c r="E19" s="46">
        <f t="shared" si="14"/>
        <v>43951</v>
      </c>
      <c r="F19" s="46" t="str">
        <f t="shared" si="14"/>
        <v/>
      </c>
      <c r="G19" s="46" t="str">
        <f t="shared" si="14"/>
        <v/>
      </c>
      <c r="H19" s="46" t="str">
        <f t="shared" si="14"/>
        <v/>
      </c>
      <c r="I19" s="36"/>
      <c r="J19" s="46">
        <f>IF(P18&lt;&gt;"",IF(EOMONTH(P18,0)=P18,"",P18+1),"")</f>
        <v>43976</v>
      </c>
      <c r="K19" s="46">
        <f>IF(J19&lt;&gt;"",IF(EOMONTH(J19,0)=J19,"",J19+1),"")</f>
        <v>43977</v>
      </c>
      <c r="L19" s="46">
        <f t="shared" ref="L19:P19" si="15">IF(K19&lt;&gt;"",IF(EOMONTH(K19,0)=K19,"",K19+1),"")</f>
        <v>43978</v>
      </c>
      <c r="M19" s="46">
        <f t="shared" si="15"/>
        <v>43979</v>
      </c>
      <c r="N19" s="46">
        <f t="shared" si="15"/>
        <v>43980</v>
      </c>
      <c r="O19" s="46">
        <f t="shared" si="15"/>
        <v>43981</v>
      </c>
      <c r="P19" s="46">
        <f t="shared" si="15"/>
        <v>43982</v>
      </c>
      <c r="Q19" s="36"/>
      <c r="R19" s="46">
        <f>IF(X18&lt;&gt;"",IF(EOMONTH(X18,0)=X18,"",X18+1),"")</f>
        <v>44011</v>
      </c>
      <c r="S19" s="46">
        <f>IF(R19&lt;&gt;"",IF(EOMONTH(R19,0)=R19,"",R19+1),"")</f>
        <v>44012</v>
      </c>
      <c r="T19" s="46" t="str">
        <f t="shared" ref="T19:X19" si="16">IF(S19&lt;&gt;"",IF(EOMONTH(S19,0)=S19,"",S19+1),"")</f>
        <v/>
      </c>
      <c r="U19" s="46" t="str">
        <f t="shared" si="16"/>
        <v/>
      </c>
      <c r="V19" s="46" t="str">
        <f t="shared" si="16"/>
        <v/>
      </c>
      <c r="W19" s="46" t="str">
        <f t="shared" si="16"/>
        <v/>
      </c>
      <c r="X19" s="46" t="str">
        <f t="shared" si="16"/>
        <v/>
      </c>
      <c r="Y19" s="28"/>
      <c r="Z19" s="121"/>
      <c r="AA19" s="128"/>
      <c r="AB19" s="122"/>
      <c r="AH19" s="28"/>
    </row>
    <row r="20" spans="1:34" s="19" customFormat="1" ht="13.9" customHeight="1">
      <c r="A20" s="28"/>
      <c r="B20" s="46" t="str">
        <f>IF(H19&lt;&gt;"",IF(EOMONTH(H19,0)=H19,"",H19+1),"")</f>
        <v/>
      </c>
      <c r="C20" s="46" t="str">
        <f>IF(B20&lt;&gt;"",IF(EOMONTH(B20,0)=B20,"",B20+1),"")</f>
        <v/>
      </c>
      <c r="D20" s="46"/>
      <c r="E20" s="46"/>
      <c r="F20" s="46"/>
      <c r="G20" s="47"/>
      <c r="H20" s="47"/>
      <c r="I20" s="36"/>
      <c r="J20" s="46" t="str">
        <f>IF(P19&lt;&gt;"",IF(EOMONTH(P19,0)=P19,"",P19+1),"")</f>
        <v/>
      </c>
      <c r="K20" s="46" t="str">
        <f>IF(J20&lt;&gt;"",IF(EOMONTH(J20,0)=J20,"",J20+1),"")</f>
        <v/>
      </c>
      <c r="L20" s="46"/>
      <c r="M20" s="46"/>
      <c r="N20" s="46"/>
      <c r="O20" s="47"/>
      <c r="P20" s="47"/>
      <c r="Q20" s="37"/>
      <c r="R20" s="46" t="str">
        <f>IF(X19&lt;&gt;"",IF(EOMONTH(X19,0)=X19,"",X19+1),"")</f>
        <v/>
      </c>
      <c r="S20" s="46" t="str">
        <f>IF(R20&lt;&gt;"",IF(EOMONTH(R20,0)=R20,"",R20+1),"")</f>
        <v/>
      </c>
      <c r="T20" s="46"/>
      <c r="U20" s="46"/>
      <c r="V20" s="46"/>
      <c r="W20" s="47"/>
      <c r="X20" s="47"/>
      <c r="Y20" s="28"/>
      <c r="Z20" s="121"/>
      <c r="AA20" s="128"/>
      <c r="AB20" s="122"/>
      <c r="AH20" s="28"/>
    </row>
    <row r="21" spans="1:34" s="19" customFormat="1" ht="13.9" customHeight="1">
      <c r="A21" s="28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29"/>
      <c r="Z21" s="123"/>
      <c r="AA21" s="130"/>
      <c r="AB21" s="124"/>
      <c r="AC21" s="25"/>
      <c r="AD21" s="25"/>
      <c r="AE21" s="25"/>
      <c r="AF21" s="25"/>
      <c r="AH21" s="28"/>
    </row>
    <row r="22" spans="1:34" s="19" customFormat="1" ht="13.9" customHeight="1">
      <c r="A22" s="28"/>
      <c r="B22" s="137" t="s">
        <v>23</v>
      </c>
      <c r="C22" s="137"/>
      <c r="D22" s="137"/>
      <c r="E22" s="137"/>
      <c r="F22" s="137"/>
      <c r="G22" s="137"/>
      <c r="H22" s="137"/>
      <c r="I22" s="23"/>
      <c r="J22" s="137" t="s">
        <v>24</v>
      </c>
      <c r="K22" s="137"/>
      <c r="L22" s="137"/>
      <c r="M22" s="137"/>
      <c r="N22" s="137"/>
      <c r="O22" s="137"/>
      <c r="P22" s="137"/>
      <c r="Q22" s="23"/>
      <c r="R22" s="137" t="s">
        <v>25</v>
      </c>
      <c r="S22" s="137"/>
      <c r="T22" s="137"/>
      <c r="U22" s="137"/>
      <c r="V22" s="137"/>
      <c r="W22" s="137"/>
      <c r="X22" s="137"/>
      <c r="Y22" s="28"/>
      <c r="Z22" s="121"/>
      <c r="AA22" s="128"/>
      <c r="AB22" s="122"/>
      <c r="AH22" s="28"/>
    </row>
    <row r="23" spans="1:34" s="19" customFormat="1" ht="13.9" customHeight="1">
      <c r="A23" s="28"/>
      <c r="B23" s="48" t="str">
        <f>R14</f>
        <v>Mo</v>
      </c>
      <c r="C23" s="48" t="str">
        <f t="shared" ref="C23:H23" si="17">S14</f>
        <v>Tu</v>
      </c>
      <c r="D23" s="48" t="str">
        <f t="shared" si="17"/>
        <v>We</v>
      </c>
      <c r="E23" s="48" t="str">
        <f t="shared" si="17"/>
        <v>Th</v>
      </c>
      <c r="F23" s="48" t="str">
        <f t="shared" si="17"/>
        <v>Fr</v>
      </c>
      <c r="G23" s="48" t="str">
        <f t="shared" si="17"/>
        <v>Sa</v>
      </c>
      <c r="H23" s="48" t="str">
        <f t="shared" si="17"/>
        <v>Su</v>
      </c>
      <c r="I23" s="23"/>
      <c r="J23" s="48" t="str">
        <f>B23</f>
        <v>Mo</v>
      </c>
      <c r="K23" s="48" t="str">
        <f t="shared" ref="K23:P23" si="18">C23</f>
        <v>Tu</v>
      </c>
      <c r="L23" s="48" t="str">
        <f t="shared" si="18"/>
        <v>We</v>
      </c>
      <c r="M23" s="48" t="str">
        <f t="shared" si="18"/>
        <v>Th</v>
      </c>
      <c r="N23" s="48" t="str">
        <f t="shared" si="18"/>
        <v>Fr</v>
      </c>
      <c r="O23" s="48" t="str">
        <f t="shared" si="18"/>
        <v>Sa</v>
      </c>
      <c r="P23" s="48" t="str">
        <f t="shared" si="18"/>
        <v>Su</v>
      </c>
      <c r="Q23" s="23"/>
      <c r="R23" s="48" t="str">
        <f>J23</f>
        <v>Mo</v>
      </c>
      <c r="S23" s="48" t="str">
        <f t="shared" ref="S23:X23" si="19">K23</f>
        <v>Tu</v>
      </c>
      <c r="T23" s="48" t="str">
        <f t="shared" si="19"/>
        <v>We</v>
      </c>
      <c r="U23" s="48" t="str">
        <f t="shared" si="19"/>
        <v>Th</v>
      </c>
      <c r="V23" s="48" t="str">
        <f t="shared" si="19"/>
        <v>Fr</v>
      </c>
      <c r="W23" s="48" t="str">
        <f t="shared" si="19"/>
        <v>Sa</v>
      </c>
      <c r="X23" s="48" t="str">
        <f t="shared" si="19"/>
        <v>Su</v>
      </c>
      <c r="Y23" s="28"/>
      <c r="Z23" s="121"/>
      <c r="AA23" s="128"/>
      <c r="AB23" s="122"/>
      <c r="AH23" s="28"/>
    </row>
    <row r="24" spans="1:34" s="19" customFormat="1" ht="13.9" customHeight="1">
      <c r="A24" s="28"/>
      <c r="B24" s="46" t="str">
        <f>IF(Setup!$C$14="Sunday",IF(WEEKDAY(MAX(R18:X20))=7,MAX(R18:X20)+1,""),IF(WEEKDAY(MAX(R18:X20))=1,MAX(R18:X20)+1,""))</f>
        <v/>
      </c>
      <c r="C24" s="46" t="str">
        <f>IF(B24&lt;&gt;"",B24+1,IF(Setup!$C$14="Sunday",IF(WEEKDAY(MAX(R18:X20))=1,MAX(R18:X20)+1,""),IF(WEEKDAY(MAX(R18:X20))=2,MAX(R18:X20)+1,"")))</f>
        <v/>
      </c>
      <c r="D24" s="46">
        <f>IF(C24&lt;&gt;"",C24+1,IF(Setup!$C$14="Sunday",IF(WEEKDAY(MAX(R18:X20))=2,MAX(R18:X20)+1,""),IF(WEEKDAY(MAX(R18:X20))=3,MAX(R18:X20)+1,"")))</f>
        <v>44013</v>
      </c>
      <c r="E24" s="46">
        <f>IF(D24&lt;&gt;"",D24+1,IF(Setup!$C$14="Sunday",IF(WEEKDAY(MAX(R18:X20))=3,MAX(R18:X20)+1,""),IF(WEEKDAY(MAX(R18:X20))=4,MAX(R18:X20)+1,"")))</f>
        <v>44014</v>
      </c>
      <c r="F24" s="46">
        <f>IF(E24&lt;&gt;"",E24+1,IF(Setup!$C$14="Sunday",IF(WEEKDAY(MAX(R18:X20))=4,MAX(R18:X20)+1,""),IF(WEEKDAY(MAX(R18:X20))=5,MAX(R18:X20)+1,"")))</f>
        <v>44015</v>
      </c>
      <c r="G24" s="46">
        <f>IF(F24&lt;&gt;"",F24+1,IF(Setup!$C$14="Sunday",IF(WEEKDAY(MAX(R18:X20))=5,MAX(R18:X20)+1,""),IF(WEEKDAY(MAX(R18:X20))=6,MAX(R18:X20)+1,"")))</f>
        <v>44016</v>
      </c>
      <c r="H24" s="46">
        <f>IF(G24&lt;&gt;"",G24+1,IF(Setup!$C$14="Sunday",IF(WEEKDAY(MAX(R18:X20))=6,MAX(R18:X20)+1,""),IF(WEEKDAY(MAX(R18:X20))=7,MAX(R18:X20)+1,"")))</f>
        <v>44017</v>
      </c>
      <c r="I24" s="36"/>
      <c r="J24" s="46" t="str">
        <f>IF(Setup!$C$14="Sunday",IF(WEEKDAY(MAX(B27:H29))=7,MAX(B27:H29)+1,""),IF(WEEKDAY(MAX(B27:H29))=1,MAX(B27:H29)+1,""))</f>
        <v/>
      </c>
      <c r="K24" s="46" t="str">
        <f>IF(J24&lt;&gt;"",J24+1,IF(Setup!$C$14="Sunday",IF(WEEKDAY(MAX(B27:H29))=1,MAX(B27:H29)+1,""),IF(WEEKDAY(MAX(B27:H29))=2,MAX(B27:H29)+1,"")))</f>
        <v/>
      </c>
      <c r="L24" s="46" t="str">
        <f>IF(K24&lt;&gt;"",K24+1,IF(Setup!$C$14="Sunday",IF(WEEKDAY(MAX(B27:H29))=2,MAX(B27:H29)+1,""),IF(WEEKDAY(MAX(B27:H29))=3,MAX(B27:H29)+1,"")))</f>
        <v/>
      </c>
      <c r="M24" s="46" t="str">
        <f>IF(L24&lt;&gt;"",L24+1,IF(Setup!$C$14="Sunday",IF(WEEKDAY(MAX(B27:H29))=3,MAX(B27:H29)+1,""),IF(WEEKDAY(MAX(B27:H29))=4,MAX(B27:H29)+1,"")))</f>
        <v/>
      </c>
      <c r="N24" s="46" t="str">
        <f>IF(M24&lt;&gt;"",M24+1,IF(Setup!$C$14="Sunday",IF(WEEKDAY(MAX(B27:H29))=4,MAX(B27:H29)+1,""),IF(WEEKDAY(MAX(B27:H29))=5,MAX(B27:H29)+1,"")))</f>
        <v/>
      </c>
      <c r="O24" s="46">
        <f>IF(N24&lt;&gt;"",N24+1,IF(Setup!$C$14="Sunday",IF(WEEKDAY(MAX(B27:H29))=5,MAX(B27:H29)+1,""),IF(WEEKDAY(MAX(B27:H29))=6,MAX(B27:H29)+1,"")))</f>
        <v>44044</v>
      </c>
      <c r="P24" s="46">
        <f>IF(O24&lt;&gt;"",O24+1,IF(Setup!$C$14="Sunday",IF(WEEKDAY(MAX(B27:H29))=6,MAX(B27:H29)+1,""),IF(WEEKDAY(MAX(B27:H29))=7,MAX(B27:H29)+1,"")))</f>
        <v>44045</v>
      </c>
      <c r="Q24" s="36"/>
      <c r="R24" s="46" t="str">
        <f>IF(Setup!$C$14="Sunday",IF(WEEKDAY(MAX(J27:P29))=7,MAX(J27:P29)+1,""),IF(WEEKDAY(MAX(J27:P29))=1,MAX(J27:P29)+1,""))</f>
        <v/>
      </c>
      <c r="S24" s="46">
        <f>IF(R24&lt;&gt;"",R24+1,IF(Setup!$C$14="Sunday",IF(WEEKDAY(MAX(J27:P29))=1,MAX(J27:P29)+1,""),IF(WEEKDAY(MAX(J27:P29))=2,MAX(J27:P29)+1,"")))</f>
        <v>44075</v>
      </c>
      <c r="T24" s="46">
        <f>IF(S24&lt;&gt;"",S24+1,IF(Setup!$C$14="Sunday",IF(WEEKDAY(MAX(J27:P29))=2,MAX(J27:P29)+1,""),IF(WEEKDAY(MAX(J27:P29))=3,MAX(J27:P29)+1,"")))</f>
        <v>44076</v>
      </c>
      <c r="U24" s="46">
        <f>IF(T24&lt;&gt;"",T24+1,IF(Setup!$C$14="Sunday",IF(WEEKDAY(MAX(J27:P29))=3,MAX(J27:P29)+1,""),IF(WEEKDAY(MAX(J27:P29))=4,MAX(J27:P29)+1,"")))</f>
        <v>44077</v>
      </c>
      <c r="V24" s="46">
        <f>IF(U24&lt;&gt;"",U24+1,IF(Setup!$C$14="Sunday",IF(WEEKDAY(MAX(J27:P29))=4,MAX(J27:P29)+1,""),IF(WEEKDAY(MAX(J27:P29))=5,MAX(J27:P29)+1,"")))</f>
        <v>44078</v>
      </c>
      <c r="W24" s="46">
        <f>IF(V24&lt;&gt;"",V24+1,IF(Setup!$C$14="Sunday",IF(WEEKDAY(MAX(J27:P29))=5,MAX(J27:P29)+1,""),IF(WEEKDAY(MAX(J27:P29))=6,MAX(J27:P29)+1,"")))</f>
        <v>44079</v>
      </c>
      <c r="X24" s="46">
        <f>IF(W24&lt;&gt;"",W24+1,IF(Setup!$C$14="Sunday",IF(WEEKDAY(MAX(J27:P29))=6,MAX(J27:P29)+1,""),IF(WEEKDAY(MAX(J27:P29))=7,MAX(J27:P29)+1,"")))</f>
        <v>44080</v>
      </c>
      <c r="Y24" s="28"/>
      <c r="Z24" s="121"/>
      <c r="AA24" s="128"/>
      <c r="AB24" s="122"/>
      <c r="AH24" s="28"/>
    </row>
    <row r="25" spans="1:34" s="19" customFormat="1" ht="13.9" customHeight="1">
      <c r="A25" s="28"/>
      <c r="B25" s="46">
        <f>H24+1</f>
        <v>44018</v>
      </c>
      <c r="C25" s="46">
        <f t="shared" ref="C25:H27" si="20">B25+1</f>
        <v>44019</v>
      </c>
      <c r="D25" s="46">
        <f t="shared" si="20"/>
        <v>44020</v>
      </c>
      <c r="E25" s="46">
        <f t="shared" si="20"/>
        <v>44021</v>
      </c>
      <c r="F25" s="46">
        <f t="shared" si="20"/>
        <v>44022</v>
      </c>
      <c r="G25" s="46">
        <f t="shared" si="20"/>
        <v>44023</v>
      </c>
      <c r="H25" s="46">
        <f t="shared" si="20"/>
        <v>44024</v>
      </c>
      <c r="I25" s="36"/>
      <c r="J25" s="46">
        <f>P24+1</f>
        <v>44046</v>
      </c>
      <c r="K25" s="46">
        <f t="shared" ref="K25:P27" si="21">J25+1</f>
        <v>44047</v>
      </c>
      <c r="L25" s="46">
        <f t="shared" si="21"/>
        <v>44048</v>
      </c>
      <c r="M25" s="46">
        <f t="shared" si="21"/>
        <v>44049</v>
      </c>
      <c r="N25" s="46">
        <f t="shared" si="21"/>
        <v>44050</v>
      </c>
      <c r="O25" s="46">
        <f t="shared" si="21"/>
        <v>44051</v>
      </c>
      <c r="P25" s="46">
        <f t="shared" si="21"/>
        <v>44052</v>
      </c>
      <c r="Q25" s="36"/>
      <c r="R25" s="46">
        <f>X24+1</f>
        <v>44081</v>
      </c>
      <c r="S25" s="46">
        <f t="shared" ref="S25:X27" si="22">R25+1</f>
        <v>44082</v>
      </c>
      <c r="T25" s="46">
        <f t="shared" si="22"/>
        <v>44083</v>
      </c>
      <c r="U25" s="46">
        <f t="shared" si="22"/>
        <v>44084</v>
      </c>
      <c r="V25" s="46">
        <f t="shared" si="22"/>
        <v>44085</v>
      </c>
      <c r="W25" s="46">
        <f t="shared" si="22"/>
        <v>44086</v>
      </c>
      <c r="X25" s="46">
        <f t="shared" si="22"/>
        <v>44087</v>
      </c>
      <c r="Y25" s="28"/>
      <c r="Z25" s="121"/>
      <c r="AA25" s="128"/>
      <c r="AB25" s="122"/>
      <c r="AH25" s="28"/>
    </row>
    <row r="26" spans="1:34" s="19" customFormat="1" ht="13.9" customHeight="1">
      <c r="A26" s="28"/>
      <c r="B26" s="46">
        <f>H25+1</f>
        <v>44025</v>
      </c>
      <c r="C26" s="46">
        <f t="shared" si="20"/>
        <v>44026</v>
      </c>
      <c r="D26" s="46">
        <f t="shared" si="20"/>
        <v>44027</v>
      </c>
      <c r="E26" s="46">
        <f t="shared" si="20"/>
        <v>44028</v>
      </c>
      <c r="F26" s="46">
        <f t="shared" si="20"/>
        <v>44029</v>
      </c>
      <c r="G26" s="46">
        <f t="shared" si="20"/>
        <v>44030</v>
      </c>
      <c r="H26" s="46">
        <f t="shared" si="20"/>
        <v>44031</v>
      </c>
      <c r="I26" s="36"/>
      <c r="J26" s="46">
        <f>P25+1</f>
        <v>44053</v>
      </c>
      <c r="K26" s="46">
        <f t="shared" si="21"/>
        <v>44054</v>
      </c>
      <c r="L26" s="46">
        <f t="shared" si="21"/>
        <v>44055</v>
      </c>
      <c r="M26" s="46">
        <f t="shared" si="21"/>
        <v>44056</v>
      </c>
      <c r="N26" s="46">
        <f t="shared" si="21"/>
        <v>44057</v>
      </c>
      <c r="O26" s="46">
        <f t="shared" si="21"/>
        <v>44058</v>
      </c>
      <c r="P26" s="46">
        <f t="shared" si="21"/>
        <v>44059</v>
      </c>
      <c r="Q26" s="36"/>
      <c r="R26" s="46">
        <f>X25+1</f>
        <v>44088</v>
      </c>
      <c r="S26" s="46">
        <f t="shared" si="22"/>
        <v>44089</v>
      </c>
      <c r="T26" s="46">
        <f t="shared" si="22"/>
        <v>44090</v>
      </c>
      <c r="U26" s="46">
        <f t="shared" si="22"/>
        <v>44091</v>
      </c>
      <c r="V26" s="46">
        <f t="shared" si="22"/>
        <v>44092</v>
      </c>
      <c r="W26" s="46">
        <f t="shared" si="22"/>
        <v>44093</v>
      </c>
      <c r="X26" s="46">
        <f t="shared" si="22"/>
        <v>44094</v>
      </c>
      <c r="Y26" s="28"/>
      <c r="Z26" s="121"/>
      <c r="AA26" s="128"/>
      <c r="AB26" s="122"/>
      <c r="AH26" s="28"/>
    </row>
    <row r="27" spans="1:34" s="19" customFormat="1" ht="13.9" customHeight="1">
      <c r="A27" s="28"/>
      <c r="B27" s="46">
        <f>H26+1</f>
        <v>44032</v>
      </c>
      <c r="C27" s="46">
        <f t="shared" si="20"/>
        <v>44033</v>
      </c>
      <c r="D27" s="46">
        <f t="shared" si="20"/>
        <v>44034</v>
      </c>
      <c r="E27" s="46">
        <f t="shared" si="20"/>
        <v>44035</v>
      </c>
      <c r="F27" s="46">
        <f t="shared" si="20"/>
        <v>44036</v>
      </c>
      <c r="G27" s="46">
        <f t="shared" si="20"/>
        <v>44037</v>
      </c>
      <c r="H27" s="46">
        <f t="shared" si="20"/>
        <v>44038</v>
      </c>
      <c r="I27" s="36"/>
      <c r="J27" s="46">
        <f>P26+1</f>
        <v>44060</v>
      </c>
      <c r="K27" s="46">
        <f t="shared" si="21"/>
        <v>44061</v>
      </c>
      <c r="L27" s="46">
        <f t="shared" si="21"/>
        <v>44062</v>
      </c>
      <c r="M27" s="46">
        <f t="shared" si="21"/>
        <v>44063</v>
      </c>
      <c r="N27" s="46">
        <f t="shared" si="21"/>
        <v>44064</v>
      </c>
      <c r="O27" s="46">
        <f t="shared" si="21"/>
        <v>44065</v>
      </c>
      <c r="P27" s="46">
        <f t="shared" si="21"/>
        <v>44066</v>
      </c>
      <c r="Q27" s="36"/>
      <c r="R27" s="46">
        <f>X26+1</f>
        <v>44095</v>
      </c>
      <c r="S27" s="46">
        <f t="shared" si="22"/>
        <v>44096</v>
      </c>
      <c r="T27" s="46">
        <f t="shared" si="22"/>
        <v>44097</v>
      </c>
      <c r="U27" s="46">
        <f t="shared" si="22"/>
        <v>44098</v>
      </c>
      <c r="V27" s="46">
        <f t="shared" si="22"/>
        <v>44099</v>
      </c>
      <c r="W27" s="46">
        <f t="shared" si="22"/>
        <v>44100</v>
      </c>
      <c r="X27" s="46">
        <f t="shared" si="22"/>
        <v>44101</v>
      </c>
      <c r="Y27" s="28"/>
      <c r="Z27" s="121"/>
      <c r="AA27" s="128"/>
      <c r="AB27" s="122"/>
      <c r="AH27" s="28"/>
    </row>
    <row r="28" spans="1:34" s="19" customFormat="1" ht="13.9" customHeight="1">
      <c r="A28" s="28"/>
      <c r="B28" s="46">
        <f>IF(H27&lt;&gt;"",IF(EOMONTH(H27,0)=H27,"",H27+1),"")</f>
        <v>44039</v>
      </c>
      <c r="C28" s="46">
        <f>IF(B28&lt;&gt;"",IF(EOMONTH(B28,0)=B28,"",B28+1),"")</f>
        <v>44040</v>
      </c>
      <c r="D28" s="46">
        <f t="shared" ref="D28:H28" si="23">IF(C28&lt;&gt;"",IF(EOMONTH(C28,0)=C28,"",C28+1),"")</f>
        <v>44041</v>
      </c>
      <c r="E28" s="46">
        <f t="shared" si="23"/>
        <v>44042</v>
      </c>
      <c r="F28" s="46">
        <f t="shared" si="23"/>
        <v>44043</v>
      </c>
      <c r="G28" s="46" t="str">
        <f t="shared" si="23"/>
        <v/>
      </c>
      <c r="H28" s="46" t="str">
        <f t="shared" si="23"/>
        <v/>
      </c>
      <c r="I28" s="36"/>
      <c r="J28" s="46">
        <f>IF(P27&lt;&gt;"",IF(EOMONTH(P27,0)=P27,"",P27+1),"")</f>
        <v>44067</v>
      </c>
      <c r="K28" s="46">
        <f>IF(J28&lt;&gt;"",IF(EOMONTH(J28,0)=J28,"",J28+1),"")</f>
        <v>44068</v>
      </c>
      <c r="L28" s="46">
        <f t="shared" ref="L28:P28" si="24">IF(K28&lt;&gt;"",IF(EOMONTH(K28,0)=K28,"",K28+1),"")</f>
        <v>44069</v>
      </c>
      <c r="M28" s="46">
        <f t="shared" si="24"/>
        <v>44070</v>
      </c>
      <c r="N28" s="46">
        <f t="shared" si="24"/>
        <v>44071</v>
      </c>
      <c r="O28" s="46">
        <f t="shared" si="24"/>
        <v>44072</v>
      </c>
      <c r="P28" s="46">
        <f t="shared" si="24"/>
        <v>44073</v>
      </c>
      <c r="Q28" s="36"/>
      <c r="R28" s="46">
        <f>IF(X27&lt;&gt;"",IF(EOMONTH(X27,0)=X27,"",X27+1),"")</f>
        <v>44102</v>
      </c>
      <c r="S28" s="46">
        <f>IF(R28&lt;&gt;"",IF(EOMONTH(R28,0)=R28,"",R28+1),"")</f>
        <v>44103</v>
      </c>
      <c r="T28" s="46">
        <f t="shared" ref="T28:X28" si="25">IF(S28&lt;&gt;"",IF(EOMONTH(S28,0)=S28,"",S28+1),"")</f>
        <v>44104</v>
      </c>
      <c r="U28" s="46" t="str">
        <f t="shared" si="25"/>
        <v/>
      </c>
      <c r="V28" s="46" t="str">
        <f t="shared" si="25"/>
        <v/>
      </c>
      <c r="W28" s="46" t="str">
        <f t="shared" si="25"/>
        <v/>
      </c>
      <c r="X28" s="46" t="str">
        <f t="shared" si="25"/>
        <v/>
      </c>
      <c r="Y28" s="28"/>
      <c r="Z28" s="121"/>
      <c r="AA28" s="128"/>
      <c r="AB28" s="122"/>
      <c r="AH28" s="28"/>
    </row>
    <row r="29" spans="1:34" s="19" customFormat="1" ht="13.9" customHeight="1">
      <c r="A29" s="28"/>
      <c r="B29" s="46" t="str">
        <f>IF(H28&lt;&gt;"",IF(EOMONTH(H28,0)=H28,"",H28+1),"")</f>
        <v/>
      </c>
      <c r="C29" s="46" t="str">
        <f>IF(B29&lt;&gt;"",IF(EOMONTH(B29,0)=B29,"",B29+1),"")</f>
        <v/>
      </c>
      <c r="D29" s="46"/>
      <c r="E29" s="46"/>
      <c r="F29" s="46"/>
      <c r="G29" s="47"/>
      <c r="H29" s="47"/>
      <c r="I29" s="36"/>
      <c r="J29" s="46">
        <f>IF(P28&lt;&gt;"",IF(EOMONTH(P28,0)=P28,"",P28+1),"")</f>
        <v>44074</v>
      </c>
      <c r="K29" s="46" t="str">
        <f>IF(J29&lt;&gt;"",IF(EOMONTH(J29,0)=J29,"",J29+1),"")</f>
        <v/>
      </c>
      <c r="L29" s="46"/>
      <c r="M29" s="46"/>
      <c r="N29" s="46"/>
      <c r="O29" s="47"/>
      <c r="P29" s="47"/>
      <c r="Q29" s="37"/>
      <c r="R29" s="46" t="str">
        <f>IF(X28&lt;&gt;"",IF(EOMONTH(X28,0)=X28,"",X28+1),"")</f>
        <v/>
      </c>
      <c r="S29" s="46" t="str">
        <f>IF(R29&lt;&gt;"",IF(EOMONTH(R29,0)=R29,"",R29+1),"")</f>
        <v/>
      </c>
      <c r="T29" s="46"/>
      <c r="U29" s="46"/>
      <c r="V29" s="46"/>
      <c r="W29" s="47"/>
      <c r="X29" s="47"/>
      <c r="Y29" s="28"/>
      <c r="Z29" s="121"/>
      <c r="AA29" s="128"/>
      <c r="AB29" s="122"/>
      <c r="AH29" s="28"/>
    </row>
    <row r="30" spans="1:34" s="19" customFormat="1" ht="13.9" customHeight="1">
      <c r="A30" s="2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29"/>
      <c r="Z30" s="123"/>
      <c r="AA30" s="130"/>
      <c r="AB30" s="124"/>
      <c r="AC30" s="25"/>
      <c r="AD30" s="25"/>
      <c r="AE30" s="25"/>
      <c r="AF30" s="25"/>
      <c r="AH30" s="28"/>
    </row>
    <row r="31" spans="1:34" s="19" customFormat="1" ht="13.9" customHeight="1">
      <c r="A31" s="28"/>
      <c r="B31" s="137" t="s">
        <v>26</v>
      </c>
      <c r="C31" s="137"/>
      <c r="D31" s="137"/>
      <c r="E31" s="137"/>
      <c r="F31" s="137"/>
      <c r="G31" s="137"/>
      <c r="H31" s="137"/>
      <c r="I31" s="23"/>
      <c r="J31" s="137" t="s">
        <v>27</v>
      </c>
      <c r="K31" s="137"/>
      <c r="L31" s="137"/>
      <c r="M31" s="137"/>
      <c r="N31" s="137"/>
      <c r="O31" s="137"/>
      <c r="P31" s="137"/>
      <c r="Q31" s="23"/>
      <c r="R31" s="137" t="s">
        <v>28</v>
      </c>
      <c r="S31" s="137"/>
      <c r="T31" s="137"/>
      <c r="U31" s="137"/>
      <c r="V31" s="137"/>
      <c r="W31" s="137"/>
      <c r="X31" s="137"/>
      <c r="Y31" s="29"/>
      <c r="Z31" s="123"/>
      <c r="AA31" s="130"/>
      <c r="AB31" s="124"/>
      <c r="AC31" s="25"/>
      <c r="AD31" s="25"/>
      <c r="AE31" s="25"/>
      <c r="AF31" s="25"/>
      <c r="AH31" s="28"/>
    </row>
    <row r="32" spans="1:34" s="19" customFormat="1" ht="13.9" customHeight="1">
      <c r="A32" s="28"/>
      <c r="B32" s="48" t="str">
        <f>R23</f>
        <v>Mo</v>
      </c>
      <c r="C32" s="48" t="str">
        <f t="shared" ref="C32:H32" si="26">S23</f>
        <v>Tu</v>
      </c>
      <c r="D32" s="48" t="str">
        <f t="shared" si="26"/>
        <v>We</v>
      </c>
      <c r="E32" s="48" t="str">
        <f t="shared" si="26"/>
        <v>Th</v>
      </c>
      <c r="F32" s="48" t="str">
        <f t="shared" si="26"/>
        <v>Fr</v>
      </c>
      <c r="G32" s="48" t="str">
        <f t="shared" si="26"/>
        <v>Sa</v>
      </c>
      <c r="H32" s="48" t="str">
        <f t="shared" si="26"/>
        <v>Su</v>
      </c>
      <c r="I32" s="23"/>
      <c r="J32" s="48" t="str">
        <f>B32</f>
        <v>Mo</v>
      </c>
      <c r="K32" s="48" t="str">
        <f t="shared" ref="K32:P32" si="27">C32</f>
        <v>Tu</v>
      </c>
      <c r="L32" s="48" t="str">
        <f t="shared" si="27"/>
        <v>We</v>
      </c>
      <c r="M32" s="48" t="str">
        <f t="shared" si="27"/>
        <v>Th</v>
      </c>
      <c r="N32" s="48" t="str">
        <f t="shared" si="27"/>
        <v>Fr</v>
      </c>
      <c r="O32" s="48" t="str">
        <f t="shared" si="27"/>
        <v>Sa</v>
      </c>
      <c r="P32" s="48" t="str">
        <f t="shared" si="27"/>
        <v>Su</v>
      </c>
      <c r="Q32" s="23"/>
      <c r="R32" s="48" t="str">
        <f>J32</f>
        <v>Mo</v>
      </c>
      <c r="S32" s="48" t="str">
        <f t="shared" ref="S32:X32" si="28">K32</f>
        <v>Tu</v>
      </c>
      <c r="T32" s="48" t="str">
        <f t="shared" si="28"/>
        <v>We</v>
      </c>
      <c r="U32" s="48" t="str">
        <f t="shared" si="28"/>
        <v>Th</v>
      </c>
      <c r="V32" s="48" t="str">
        <f t="shared" si="28"/>
        <v>Fr</v>
      </c>
      <c r="W32" s="48" t="str">
        <f t="shared" si="28"/>
        <v>Sa</v>
      </c>
      <c r="X32" s="48" t="str">
        <f t="shared" si="28"/>
        <v>Su</v>
      </c>
      <c r="Y32" s="29"/>
      <c r="Z32" s="123"/>
      <c r="AA32" s="130"/>
      <c r="AB32" s="124"/>
      <c r="AC32" s="25"/>
      <c r="AD32" s="25"/>
      <c r="AE32" s="25"/>
      <c r="AF32" s="25"/>
      <c r="AH32" s="28"/>
    </row>
    <row r="33" spans="1:34" s="19" customFormat="1" ht="13.9" customHeight="1">
      <c r="A33" s="28"/>
      <c r="B33" s="46" t="str">
        <f>IF(Setup!$C$14="Sunday",IF(WEEKDAY(MAX(R27:X29))=7,MAX(R27:X29)+1,""),IF(WEEKDAY(MAX(R27:X29))=1,MAX(R27:X29)+1,""))</f>
        <v/>
      </c>
      <c r="C33" s="46" t="str">
        <f>IF(B33&lt;&gt;"",B33+1,IF(Setup!$C$14="Sunday",IF(WEEKDAY(MAX(R27:X29))=1,MAX(R27:X29)+1,""),IF(WEEKDAY(MAX(R27:X29))=2,MAX(R27:X29)+1,"")))</f>
        <v/>
      </c>
      <c r="D33" s="46" t="str">
        <f>IF(C33&lt;&gt;"",C33+1,IF(Setup!$C$14="Sunday",IF(WEEKDAY(MAX(R27:X29))=2,MAX(R27:X29)+1,""),IF(WEEKDAY(MAX(R27:X29))=3,MAX(R27:X29)+1,"")))</f>
        <v/>
      </c>
      <c r="E33" s="46">
        <f>IF(D33&lt;&gt;"",D33+1,IF(Setup!$C$14="Sunday",IF(WEEKDAY(MAX(R27:X29))=3,MAX(R27:X29)+1,""),IF(WEEKDAY(MAX(R27:X29))=4,MAX(R27:X29)+1,"")))</f>
        <v>44105</v>
      </c>
      <c r="F33" s="46">
        <f>IF(E33&lt;&gt;"",E33+1,IF(Setup!$C$14="Sunday",IF(WEEKDAY(MAX(R27:X29))=4,MAX(R27:X29)+1,""),IF(WEEKDAY(MAX(R27:X29))=5,MAX(R27:X29)+1,"")))</f>
        <v>44106</v>
      </c>
      <c r="G33" s="46">
        <f>IF(F33&lt;&gt;"",F33+1,IF(Setup!$C$14="Sunday",IF(WEEKDAY(MAX(R27:X29))=5,MAX(R27:X29)+1,""),IF(WEEKDAY(MAX(R27:X29))=6,MAX(R27:X29)+1,"")))</f>
        <v>44107</v>
      </c>
      <c r="H33" s="46">
        <f>IF(G33&lt;&gt;"",G33+1,IF(Setup!$C$14="Sunday",IF(WEEKDAY(MAX(R27:X29))=6,MAX(R27:X29)+1,""),IF(WEEKDAY(MAX(R27:X29))=7,MAX(R27:X29)+1,"")))</f>
        <v>44108</v>
      </c>
      <c r="I33" s="36"/>
      <c r="J33" s="46" t="str">
        <f>IF(Setup!$C$14="Sunday",IF(WEEKDAY(MAX(B36:H38))=7,MAX(B36:H38)+1,""),IF(WEEKDAY(MAX(B36:H38))=1,MAX(B36:H38)+1,""))</f>
        <v/>
      </c>
      <c r="K33" s="46" t="str">
        <f>IF(J33&lt;&gt;"",J33+1,IF(Setup!$C$14="Sunday",IF(WEEKDAY(MAX(B36:H38))=1,MAX(B36:H38)+1,""),IF(WEEKDAY(MAX(B36:H38))=2,MAX(B36:H38)+1,"")))</f>
        <v/>
      </c>
      <c r="L33" s="46" t="str">
        <f>IF(K33&lt;&gt;"",K33+1,IF(Setup!$C$14="Sunday",IF(WEEKDAY(MAX(B36:H38))=2,MAX(B36:H38)+1,""),IF(WEEKDAY(MAX(B36:H38))=3,MAX(B36:H38)+1,"")))</f>
        <v/>
      </c>
      <c r="M33" s="46" t="str">
        <f>IF(L33&lt;&gt;"",L33+1,IF(Setup!$C$14="Sunday",IF(WEEKDAY(MAX(B36:H38))=3,MAX(B36:H38)+1,""),IF(WEEKDAY(MAX(B36:H38))=4,MAX(B36:H38)+1,"")))</f>
        <v/>
      </c>
      <c r="N33" s="46" t="str">
        <f>IF(M33&lt;&gt;"",M33+1,IF(Setup!$C$14="Sunday",IF(WEEKDAY(MAX(B36:H38))=4,MAX(B36:H38)+1,""),IF(WEEKDAY(MAX(B36:H38))=5,MAX(B36:H38)+1,"")))</f>
        <v/>
      </c>
      <c r="O33" s="46" t="str">
        <f>IF(N33&lt;&gt;"",N33+1,IF(Setup!$C$14="Sunday",IF(WEEKDAY(MAX(B36:H38))=5,MAX(B36:H38)+1,""),IF(WEEKDAY(MAX(B36:H38))=6,MAX(B36:H38)+1,"")))</f>
        <v/>
      </c>
      <c r="P33" s="46">
        <f>IF(O33&lt;&gt;"",O33+1,IF(Setup!$C$14="Sunday",IF(WEEKDAY(MAX(B36:H38))=6,MAX(B36:H38)+1,""),IF(WEEKDAY(MAX(B36:H38))=7,MAX(B36:H38)+1,"")))</f>
        <v>44136</v>
      </c>
      <c r="Q33" s="36"/>
      <c r="R33" s="46" t="str">
        <f>IF(Setup!$C$14="Sunday",IF(WEEKDAY(MAX(J36:P38))=7,MAX(J36:P38)+1,""),IF(WEEKDAY(MAX(J36:P38))=1,MAX(J36:P38)+1,""))</f>
        <v/>
      </c>
      <c r="S33" s="46">
        <f>IF(R33&lt;&gt;"",R33+1,IF(Setup!$C$14="Sunday",IF(WEEKDAY(MAX(J36:P38))=1,MAX(J36:P38)+1,""),IF(WEEKDAY(MAX(J36:P38))=2,MAX(J36:P38)+1,"")))</f>
        <v>44166</v>
      </c>
      <c r="T33" s="46">
        <f>IF(S33&lt;&gt;"",S33+1,IF(Setup!$C$14="Sunday",IF(WEEKDAY(MAX(J36:P38))=2,MAX(J36:P38)+1,""),IF(WEEKDAY(MAX(J36:P38))=3,MAX(J36:P38)+1,"")))</f>
        <v>44167</v>
      </c>
      <c r="U33" s="46">
        <f>IF(T33&lt;&gt;"",T33+1,IF(Setup!$C$14="Sunday",IF(WEEKDAY(MAX(J36:P38))=3,MAX(J36:P38)+1,""),IF(WEEKDAY(MAX(J36:P38))=4,MAX(J36:P38)+1,"")))</f>
        <v>44168</v>
      </c>
      <c r="V33" s="46">
        <f>IF(U33&lt;&gt;"",U33+1,IF(Setup!$C$14="Sunday",IF(WEEKDAY(MAX(J36:P38))=4,MAX(J36:P38)+1,""),IF(WEEKDAY(MAX(J36:P38))=5,MAX(J36:P38)+1,"")))</f>
        <v>44169</v>
      </c>
      <c r="W33" s="46">
        <f>IF(V33&lt;&gt;"",V33+1,IF(Setup!$C$14="Sunday",IF(WEEKDAY(MAX(J36:P38))=5,MAX(J36:P38)+1,""),IF(WEEKDAY(MAX(J36:P38))=6,MAX(J36:P38)+1,"")))</f>
        <v>44170</v>
      </c>
      <c r="X33" s="46">
        <f>IF(W33&lt;&gt;"",W33+1,IF(Setup!$C$14="Sunday",IF(WEEKDAY(MAX(J36:P38))=6,MAX(J36:P38)+1,""),IF(WEEKDAY(MAX(J36:P38))=7,MAX(J36:P38)+1,"")))</f>
        <v>44171</v>
      </c>
      <c r="Y33" s="29"/>
      <c r="Z33" s="123"/>
      <c r="AA33" s="130"/>
      <c r="AB33" s="124"/>
      <c r="AC33" s="25"/>
      <c r="AD33" s="25"/>
      <c r="AE33" s="25"/>
      <c r="AF33" s="25"/>
      <c r="AH33" s="28"/>
    </row>
    <row r="34" spans="1:34" s="19" customFormat="1" ht="13.9" customHeight="1">
      <c r="A34" s="28"/>
      <c r="B34" s="46">
        <f>H33+1</f>
        <v>44109</v>
      </c>
      <c r="C34" s="46">
        <f t="shared" ref="C34:H36" si="29">B34+1</f>
        <v>44110</v>
      </c>
      <c r="D34" s="46">
        <f t="shared" si="29"/>
        <v>44111</v>
      </c>
      <c r="E34" s="46">
        <f t="shared" si="29"/>
        <v>44112</v>
      </c>
      <c r="F34" s="46">
        <f t="shared" si="29"/>
        <v>44113</v>
      </c>
      <c r="G34" s="46">
        <f t="shared" si="29"/>
        <v>44114</v>
      </c>
      <c r="H34" s="46">
        <f t="shared" si="29"/>
        <v>44115</v>
      </c>
      <c r="I34" s="36"/>
      <c r="J34" s="46">
        <f>P33+1</f>
        <v>44137</v>
      </c>
      <c r="K34" s="46">
        <f t="shared" ref="K34:P36" si="30">J34+1</f>
        <v>44138</v>
      </c>
      <c r="L34" s="46">
        <f t="shared" si="30"/>
        <v>44139</v>
      </c>
      <c r="M34" s="46">
        <f t="shared" si="30"/>
        <v>44140</v>
      </c>
      <c r="N34" s="46">
        <f t="shared" si="30"/>
        <v>44141</v>
      </c>
      <c r="O34" s="46">
        <f t="shared" si="30"/>
        <v>44142</v>
      </c>
      <c r="P34" s="46">
        <f t="shared" si="30"/>
        <v>44143</v>
      </c>
      <c r="Q34" s="36"/>
      <c r="R34" s="46">
        <f>X33+1</f>
        <v>44172</v>
      </c>
      <c r="S34" s="46">
        <f t="shared" ref="S34:X36" si="31">R34+1</f>
        <v>44173</v>
      </c>
      <c r="T34" s="46">
        <f t="shared" si="31"/>
        <v>44174</v>
      </c>
      <c r="U34" s="46">
        <f t="shared" si="31"/>
        <v>44175</v>
      </c>
      <c r="V34" s="46">
        <f t="shared" si="31"/>
        <v>44176</v>
      </c>
      <c r="W34" s="46">
        <f t="shared" si="31"/>
        <v>44177</v>
      </c>
      <c r="X34" s="46">
        <f t="shared" si="31"/>
        <v>44178</v>
      </c>
      <c r="Y34" s="29"/>
      <c r="Z34" s="123"/>
      <c r="AA34" s="130"/>
      <c r="AB34" s="124"/>
      <c r="AC34" s="25"/>
      <c r="AD34" s="25"/>
      <c r="AE34" s="25"/>
      <c r="AF34" s="25"/>
      <c r="AH34" s="28"/>
    </row>
    <row r="35" spans="1:34" s="19" customFormat="1" ht="13.9" customHeight="1">
      <c r="A35" s="28"/>
      <c r="B35" s="46">
        <f>H34+1</f>
        <v>44116</v>
      </c>
      <c r="C35" s="46">
        <f t="shared" si="29"/>
        <v>44117</v>
      </c>
      <c r="D35" s="46">
        <f t="shared" si="29"/>
        <v>44118</v>
      </c>
      <c r="E35" s="46">
        <f t="shared" si="29"/>
        <v>44119</v>
      </c>
      <c r="F35" s="46">
        <f t="shared" si="29"/>
        <v>44120</v>
      </c>
      <c r="G35" s="46">
        <f t="shared" si="29"/>
        <v>44121</v>
      </c>
      <c r="H35" s="46">
        <f t="shared" si="29"/>
        <v>44122</v>
      </c>
      <c r="I35" s="36"/>
      <c r="J35" s="46">
        <f>P34+1</f>
        <v>44144</v>
      </c>
      <c r="K35" s="46">
        <f t="shared" si="30"/>
        <v>44145</v>
      </c>
      <c r="L35" s="46">
        <f t="shared" si="30"/>
        <v>44146</v>
      </c>
      <c r="M35" s="46">
        <f t="shared" si="30"/>
        <v>44147</v>
      </c>
      <c r="N35" s="46">
        <f t="shared" si="30"/>
        <v>44148</v>
      </c>
      <c r="O35" s="46">
        <f t="shared" si="30"/>
        <v>44149</v>
      </c>
      <c r="P35" s="46">
        <f t="shared" si="30"/>
        <v>44150</v>
      </c>
      <c r="Q35" s="36"/>
      <c r="R35" s="46">
        <f>X34+1</f>
        <v>44179</v>
      </c>
      <c r="S35" s="46">
        <f t="shared" si="31"/>
        <v>44180</v>
      </c>
      <c r="T35" s="46">
        <f t="shared" si="31"/>
        <v>44181</v>
      </c>
      <c r="U35" s="46">
        <f t="shared" si="31"/>
        <v>44182</v>
      </c>
      <c r="V35" s="46">
        <f t="shared" si="31"/>
        <v>44183</v>
      </c>
      <c r="W35" s="46">
        <f t="shared" si="31"/>
        <v>44184</v>
      </c>
      <c r="X35" s="46">
        <f t="shared" si="31"/>
        <v>44185</v>
      </c>
      <c r="Y35" s="29"/>
      <c r="Z35" s="123"/>
      <c r="AA35" s="130"/>
      <c r="AB35" s="124"/>
      <c r="AC35" s="25"/>
      <c r="AD35" s="25"/>
      <c r="AE35" s="25"/>
      <c r="AF35" s="25"/>
      <c r="AH35" s="28"/>
    </row>
    <row r="36" spans="1:34" s="19" customFormat="1" ht="13.9" customHeight="1">
      <c r="A36" s="28"/>
      <c r="B36" s="46">
        <f>H35+1</f>
        <v>44123</v>
      </c>
      <c r="C36" s="46">
        <f t="shared" si="29"/>
        <v>44124</v>
      </c>
      <c r="D36" s="46">
        <f t="shared" si="29"/>
        <v>44125</v>
      </c>
      <c r="E36" s="46">
        <f t="shared" si="29"/>
        <v>44126</v>
      </c>
      <c r="F36" s="46">
        <f t="shared" si="29"/>
        <v>44127</v>
      </c>
      <c r="G36" s="46">
        <f t="shared" si="29"/>
        <v>44128</v>
      </c>
      <c r="H36" s="46">
        <f t="shared" si="29"/>
        <v>44129</v>
      </c>
      <c r="I36" s="36"/>
      <c r="J36" s="46">
        <f>P35+1</f>
        <v>44151</v>
      </c>
      <c r="K36" s="46">
        <f t="shared" si="30"/>
        <v>44152</v>
      </c>
      <c r="L36" s="46">
        <f t="shared" si="30"/>
        <v>44153</v>
      </c>
      <c r="M36" s="46">
        <f t="shared" si="30"/>
        <v>44154</v>
      </c>
      <c r="N36" s="46">
        <f t="shared" si="30"/>
        <v>44155</v>
      </c>
      <c r="O36" s="46">
        <f t="shared" si="30"/>
        <v>44156</v>
      </c>
      <c r="P36" s="46">
        <f t="shared" si="30"/>
        <v>44157</v>
      </c>
      <c r="Q36" s="36"/>
      <c r="R36" s="46">
        <f>X35+1</f>
        <v>44186</v>
      </c>
      <c r="S36" s="46">
        <f t="shared" si="31"/>
        <v>44187</v>
      </c>
      <c r="T36" s="46">
        <f t="shared" si="31"/>
        <v>44188</v>
      </c>
      <c r="U36" s="46">
        <f t="shared" si="31"/>
        <v>44189</v>
      </c>
      <c r="V36" s="46">
        <f t="shared" si="31"/>
        <v>44190</v>
      </c>
      <c r="W36" s="46">
        <f t="shared" si="31"/>
        <v>44191</v>
      </c>
      <c r="X36" s="46">
        <f t="shared" si="31"/>
        <v>44192</v>
      </c>
      <c r="Y36" s="29"/>
      <c r="Z36" s="123"/>
      <c r="AA36" s="130"/>
      <c r="AB36" s="124"/>
      <c r="AC36" s="25"/>
      <c r="AD36" s="25"/>
      <c r="AE36" s="25"/>
      <c r="AF36" s="25"/>
      <c r="AH36" s="28"/>
    </row>
    <row r="37" spans="1:34" s="19" customFormat="1" ht="13.9" customHeight="1">
      <c r="A37" s="28"/>
      <c r="B37" s="46">
        <f>IF(H36&lt;&gt;"",IF(EOMONTH(H36,0)=H36,"",H36+1),"")</f>
        <v>44130</v>
      </c>
      <c r="C37" s="46">
        <f>IF(B37&lt;&gt;"",IF(EOMONTH(B37,0)=B37,"",B37+1),"")</f>
        <v>44131</v>
      </c>
      <c r="D37" s="46">
        <f t="shared" ref="D37:H37" si="32">IF(C37&lt;&gt;"",IF(EOMONTH(C37,0)=C37,"",C37+1),"")</f>
        <v>44132</v>
      </c>
      <c r="E37" s="46">
        <f t="shared" si="32"/>
        <v>44133</v>
      </c>
      <c r="F37" s="46">
        <f t="shared" si="32"/>
        <v>44134</v>
      </c>
      <c r="G37" s="46">
        <f t="shared" si="32"/>
        <v>44135</v>
      </c>
      <c r="H37" s="46" t="str">
        <f t="shared" si="32"/>
        <v/>
      </c>
      <c r="I37" s="36"/>
      <c r="J37" s="46">
        <f>IF(P36&lt;&gt;"",IF(EOMONTH(P36,0)=P36,"",P36+1),"")</f>
        <v>44158</v>
      </c>
      <c r="K37" s="46">
        <f>IF(J37&lt;&gt;"",IF(EOMONTH(J37,0)=J37,"",J37+1),"")</f>
        <v>44159</v>
      </c>
      <c r="L37" s="46">
        <f t="shared" ref="L37:P37" si="33">IF(K37&lt;&gt;"",IF(EOMONTH(K37,0)=K37,"",K37+1),"")</f>
        <v>44160</v>
      </c>
      <c r="M37" s="46">
        <f t="shared" si="33"/>
        <v>44161</v>
      </c>
      <c r="N37" s="46">
        <f t="shared" si="33"/>
        <v>44162</v>
      </c>
      <c r="O37" s="46">
        <f t="shared" si="33"/>
        <v>44163</v>
      </c>
      <c r="P37" s="46">
        <f t="shared" si="33"/>
        <v>44164</v>
      </c>
      <c r="Q37" s="36"/>
      <c r="R37" s="46">
        <f>IF(X36&lt;&gt;"",IF(EOMONTH(X36,0)=X36,"",X36+1),"")</f>
        <v>44193</v>
      </c>
      <c r="S37" s="46">
        <f>IF(R37&lt;&gt;"",IF(EOMONTH(R37,0)=R37,"",R37+1),"")</f>
        <v>44194</v>
      </c>
      <c r="T37" s="46">
        <f t="shared" ref="T37:X37" si="34">IF(S37&lt;&gt;"",IF(EOMONTH(S37,0)=S37,"",S37+1),"")</f>
        <v>44195</v>
      </c>
      <c r="U37" s="46">
        <f t="shared" si="34"/>
        <v>44196</v>
      </c>
      <c r="V37" s="46" t="str">
        <f t="shared" si="34"/>
        <v/>
      </c>
      <c r="W37" s="46" t="str">
        <f t="shared" si="34"/>
        <v/>
      </c>
      <c r="X37" s="46" t="str">
        <f t="shared" si="34"/>
        <v/>
      </c>
      <c r="Y37" s="29"/>
      <c r="Z37" s="123"/>
      <c r="AA37" s="130"/>
      <c r="AB37" s="124"/>
      <c r="AC37" s="25"/>
      <c r="AD37" s="25"/>
      <c r="AE37" s="25"/>
      <c r="AF37" s="25"/>
      <c r="AH37" s="28"/>
    </row>
    <row r="38" spans="1:34" s="19" customFormat="1" ht="13.9" customHeight="1">
      <c r="A38" s="28"/>
      <c r="B38" s="46" t="str">
        <f>IF(H37&lt;&gt;"",IF(EOMONTH(H37,0)=H37,"",H37+1),"")</f>
        <v/>
      </c>
      <c r="C38" s="46" t="str">
        <f>IF(B38&lt;&gt;"",IF(EOMONTH(B38,0)=B38,"",B38+1),"")</f>
        <v/>
      </c>
      <c r="D38" s="46"/>
      <c r="E38" s="46"/>
      <c r="F38" s="46"/>
      <c r="G38" s="47"/>
      <c r="H38" s="47"/>
      <c r="I38" s="36"/>
      <c r="J38" s="46">
        <f>IF(P37&lt;&gt;"",IF(EOMONTH(P37,0)=P37,"",P37+1),"")</f>
        <v>44165</v>
      </c>
      <c r="K38" s="46" t="str">
        <f>IF(J38&lt;&gt;"",IF(EOMONTH(J38,0)=J38,"",J38+1),"")</f>
        <v/>
      </c>
      <c r="L38" s="46"/>
      <c r="M38" s="46"/>
      <c r="N38" s="46"/>
      <c r="O38" s="47"/>
      <c r="P38" s="47"/>
      <c r="Q38" s="37"/>
      <c r="R38" s="46" t="str">
        <f>IF(X37&lt;&gt;"",IF(EOMONTH(X37,0)=X37,"",X37+1),"")</f>
        <v/>
      </c>
      <c r="S38" s="46" t="str">
        <f>IF(R38&lt;&gt;"",IF(EOMONTH(R38,0)=R38,"",R38+1),"")</f>
        <v/>
      </c>
      <c r="T38" s="46"/>
      <c r="U38" s="46"/>
      <c r="V38" s="46"/>
      <c r="W38" s="47"/>
      <c r="X38" s="47"/>
      <c r="Y38" s="29"/>
      <c r="Z38" s="125"/>
      <c r="AA38" s="126"/>
      <c r="AB38" s="127"/>
      <c r="AC38" s="25"/>
      <c r="AD38" s="25"/>
      <c r="AE38" s="25"/>
      <c r="AF38" s="25"/>
      <c r="AH38" s="28"/>
    </row>
    <row r="39" spans="1:34" s="19" customFormat="1" ht="13.9" customHeight="1">
      <c r="A39" s="28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9"/>
      <c r="Z39" s="25"/>
      <c r="AA39" s="25"/>
      <c r="AB39" s="25"/>
      <c r="AC39" s="25"/>
      <c r="AD39" s="25"/>
      <c r="AE39" s="25"/>
      <c r="AF39" s="25"/>
      <c r="AH39" s="28"/>
    </row>
    <row r="40" spans="1:34" s="24" customFormat="1" ht="13.9" customHeight="1">
      <c r="B40" s="40"/>
      <c r="C40" s="41" t="str">
        <f>Cate1</f>
        <v>Anniversary</v>
      </c>
      <c r="D40" s="41"/>
      <c r="E40" s="41"/>
      <c r="F40" s="42"/>
      <c r="G40" s="41" t="str">
        <f>Cate2</f>
        <v>Holiday</v>
      </c>
      <c r="H40" s="41"/>
      <c r="I40" s="41"/>
      <c r="J40" s="43"/>
      <c r="K40" s="41" t="str">
        <f>Cate3</f>
        <v>Vacation</v>
      </c>
      <c r="L40" s="41"/>
      <c r="M40" s="41"/>
      <c r="N40" s="44"/>
      <c r="O40" s="41" t="str">
        <f>Cate4</f>
        <v>Birthday</v>
      </c>
      <c r="P40" s="41"/>
      <c r="Q40" s="41"/>
      <c r="R40" s="45"/>
      <c r="S40" s="41" t="str">
        <f>Cate5</f>
        <v>Business</v>
      </c>
      <c r="T40" s="41"/>
      <c r="U40" s="41"/>
      <c r="V40" s="68"/>
      <c r="W40" s="41" t="str">
        <f>Cate6</f>
        <v>Other</v>
      </c>
      <c r="X40" s="41"/>
      <c r="Y40" s="27"/>
      <c r="Z40" s="27"/>
      <c r="AA40" s="27"/>
      <c r="AB40" s="27"/>
      <c r="AC40" s="27"/>
      <c r="AD40" s="27"/>
      <c r="AE40" s="27"/>
      <c r="AF40" s="27"/>
    </row>
    <row r="41" spans="1:34" s="19" customFormat="1" ht="17.25" customHeight="1">
      <c r="A41" s="28"/>
      <c r="D41" s="23"/>
      <c r="E41" s="23"/>
      <c r="F41" s="23"/>
      <c r="G41" s="23"/>
      <c r="H41" s="23"/>
      <c r="I41" s="23"/>
      <c r="L41" s="23"/>
      <c r="M41" s="23"/>
      <c r="N41" s="23"/>
      <c r="O41" s="23"/>
      <c r="P41" s="23"/>
      <c r="Q41" s="23"/>
      <c r="S41" s="23"/>
      <c r="T41" s="23"/>
      <c r="U41" s="23"/>
      <c r="V41" s="23"/>
      <c r="W41" s="23"/>
      <c r="X41" s="23"/>
      <c r="Y41" s="29"/>
      <c r="Z41" s="25"/>
      <c r="AA41" s="25"/>
      <c r="AB41" s="25"/>
      <c r="AC41" s="25"/>
      <c r="AD41" s="25"/>
      <c r="AE41" s="25"/>
      <c r="AF41" s="25"/>
      <c r="AH41" s="28"/>
    </row>
    <row r="42" spans="1:34" s="19" customFormat="1" ht="17.25" customHeight="1">
      <c r="A42" s="28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9"/>
      <c r="Z42" s="25"/>
      <c r="AA42" s="25"/>
      <c r="AB42" s="25"/>
      <c r="AC42" s="25"/>
      <c r="AD42" s="25"/>
      <c r="AE42" s="25"/>
      <c r="AF42" s="25"/>
      <c r="AH42" s="28"/>
    </row>
    <row r="43" spans="1:34" s="19" customFormat="1" ht="17.25" customHeight="1">
      <c r="A43" s="28"/>
      <c r="Y43" s="29"/>
      <c r="Z43" s="25"/>
      <c r="AA43" s="25"/>
      <c r="AB43" s="25"/>
      <c r="AC43" s="25"/>
      <c r="AD43" s="25"/>
      <c r="AE43" s="25"/>
      <c r="AF43" s="25"/>
      <c r="AH43" s="28"/>
    </row>
    <row r="44" spans="1:34" s="19" customFormat="1" ht="17.25" hidden="1" customHeight="1">
      <c r="A44" s="28"/>
      <c r="Y44" s="29"/>
      <c r="Z44" s="25"/>
      <c r="AA44" s="25"/>
      <c r="AB44" s="25"/>
      <c r="AC44" s="25"/>
      <c r="AD44" s="25"/>
      <c r="AE44" s="25"/>
      <c r="AF44" s="25"/>
      <c r="AH44" s="28"/>
    </row>
    <row r="45" spans="1:34" s="19" customFormat="1" ht="17.25" hidden="1" customHeight="1">
      <c r="A45" s="28"/>
      <c r="Y45" s="29"/>
      <c r="Z45" s="25"/>
      <c r="AA45" s="25"/>
      <c r="AB45" s="25"/>
      <c r="AC45" s="25"/>
      <c r="AD45" s="25"/>
      <c r="AE45" s="25"/>
      <c r="AF45" s="25"/>
      <c r="AH45" s="28"/>
    </row>
    <row r="46" spans="1:34" s="19" customFormat="1" ht="17.25" hidden="1" customHeight="1">
      <c r="A46" s="28"/>
      <c r="Y46" s="29"/>
      <c r="Z46" s="25"/>
      <c r="AA46" s="25"/>
      <c r="AB46" s="25"/>
      <c r="AC46" s="25"/>
      <c r="AD46" s="25"/>
      <c r="AE46" s="25"/>
      <c r="AF46" s="25"/>
      <c r="AH46" s="28"/>
    </row>
    <row r="47" spans="1:34" s="19" customFormat="1" ht="17.25" hidden="1" customHeight="1">
      <c r="A47" s="28"/>
      <c r="Y47" s="29"/>
      <c r="Z47" s="25"/>
      <c r="AA47" s="25"/>
      <c r="AB47" s="25"/>
      <c r="AC47" s="25"/>
      <c r="AD47" s="25"/>
      <c r="AE47" s="25"/>
      <c r="AF47" s="25"/>
      <c r="AH47" s="28"/>
    </row>
    <row r="48" spans="1:34" s="19" customFormat="1" ht="17.25" hidden="1" customHeight="1">
      <c r="A48" s="28"/>
      <c r="Y48" s="29"/>
      <c r="Z48" s="25"/>
      <c r="AA48" s="25"/>
      <c r="AB48" s="25"/>
      <c r="AC48" s="25"/>
      <c r="AD48" s="25"/>
      <c r="AE48" s="25"/>
      <c r="AF48" s="25"/>
      <c r="AH48" s="28"/>
    </row>
    <row r="49" spans="1:34" s="19" customFormat="1" ht="17.25" hidden="1" customHeight="1">
      <c r="A49" s="28"/>
      <c r="Y49" s="29"/>
      <c r="Z49" s="25"/>
      <c r="AA49" s="25"/>
      <c r="AB49" s="25"/>
      <c r="AC49" s="25"/>
      <c r="AD49" s="25"/>
      <c r="AE49" s="25"/>
      <c r="AF49" s="25"/>
      <c r="AH49" s="28"/>
    </row>
    <row r="50" spans="1:34" s="19" customFormat="1" ht="8.25" hidden="1" customHeight="1">
      <c r="A50" s="2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9"/>
      <c r="Z50" s="25"/>
      <c r="AA50" s="25"/>
      <c r="AB50" s="25"/>
      <c r="AC50" s="25"/>
      <c r="AD50" s="25"/>
      <c r="AE50" s="25"/>
      <c r="AF50" s="25"/>
      <c r="AH50" s="28"/>
    </row>
    <row r="51" spans="1:34" s="19" customFormat="1" ht="17.25" hidden="1" customHeight="1">
      <c r="A51" s="28"/>
      <c r="Y51" s="31"/>
      <c r="Z51" s="31"/>
      <c r="AA51" s="31"/>
      <c r="AB51" s="31"/>
      <c r="AC51" s="31"/>
      <c r="AD51" s="31"/>
      <c r="AE51" s="31"/>
      <c r="AF51" s="31"/>
      <c r="AH51" s="28"/>
    </row>
    <row r="52" spans="1:34" s="19" customFormat="1" ht="17.25" hidden="1" customHeight="1">
      <c r="A52" s="28"/>
      <c r="Y52" s="28"/>
      <c r="AH52" s="28"/>
    </row>
    <row r="53" spans="1:34" s="19" customFormat="1" ht="17.25" hidden="1" customHeight="1">
      <c r="A53" s="28"/>
      <c r="Y53" s="28"/>
      <c r="AH53" s="28"/>
    </row>
    <row r="54" spans="1:34" s="19" customFormat="1" ht="17.25" hidden="1" customHeight="1">
      <c r="A54" s="28"/>
      <c r="Y54" s="28"/>
      <c r="AH54" s="28"/>
    </row>
    <row r="55" spans="1:34" s="19" customFormat="1" ht="17.25" hidden="1" customHeight="1">
      <c r="A55" s="28"/>
      <c r="Y55" s="28"/>
      <c r="AH55" s="28"/>
    </row>
    <row r="56" spans="1:34" s="19" customFormat="1" ht="17.25" hidden="1" customHeight="1">
      <c r="A56" s="28"/>
      <c r="Y56" s="28"/>
      <c r="AH56" s="28"/>
    </row>
    <row r="57" spans="1:34" s="19" customFormat="1" ht="17.25" hidden="1" customHeight="1">
      <c r="A57" s="28"/>
      <c r="Y57" s="28"/>
      <c r="AH57" s="28"/>
    </row>
    <row r="58" spans="1:34" s="19" customFormat="1" ht="17.25" hidden="1" customHeight="1">
      <c r="A58" s="28"/>
      <c r="Y58" s="28"/>
      <c r="AH58" s="28"/>
    </row>
    <row r="59" spans="1:34" s="19" customFormat="1" ht="17.25" hidden="1" customHeight="1">
      <c r="A59" s="28"/>
      <c r="Y59" s="28"/>
      <c r="AH59" s="28"/>
    </row>
    <row r="60" spans="1:34" s="19" customFormat="1" ht="17.25" hidden="1" customHeight="1">
      <c r="A60" s="28"/>
      <c r="Y60" s="28"/>
      <c r="AH60" s="28"/>
    </row>
    <row r="61" spans="1:34" ht="17.25" hidden="1" customHeight="1"/>
    <row r="62" spans="1:34" ht="17.25" hidden="1" customHeight="1"/>
    <row r="63" spans="1:34" ht="17.25" hidden="1" customHeight="1"/>
    <row r="64" spans="1:3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idden="1"/>
    <row r="271" hidden="1"/>
    <row r="272" hidden="1"/>
    <row r="273" hidden="1"/>
    <row r="274" hidden="1"/>
    <row r="275" hidden="1"/>
    <row r="276" hidden="1"/>
  </sheetData>
  <sheetProtection formatCells="0" formatColumns="0" formatRows="0" insertColumns="0" insertRows="0" deleteColumns="0" deleteRows="0" sort="0" autoFilter="0" pivotTables="0"/>
  <mergeCells count="14">
    <mergeCell ref="B31:H31"/>
    <mergeCell ref="J31:P31"/>
    <mergeCell ref="R31:X31"/>
    <mergeCell ref="B4:H4"/>
    <mergeCell ref="J4:P4"/>
    <mergeCell ref="R4:X4"/>
    <mergeCell ref="B13:H13"/>
    <mergeCell ref="J13:P13"/>
    <mergeCell ref="R13:X13"/>
    <mergeCell ref="Z4:AB4"/>
    <mergeCell ref="B2:AB2"/>
    <mergeCell ref="B22:H22"/>
    <mergeCell ref="J22:P22"/>
    <mergeCell ref="R22:X22"/>
  </mergeCells>
  <conditionalFormatting sqref="B6:X38">
    <cfRule type="expression" dxfId="5" priority="1">
      <formula>AND(SunMon="Yes",WEEKDAY(B6)=1)</formula>
    </cfRule>
    <cfRule type="expression" dxfId="4" priority="2">
      <formula>AND(SatMon="Yes",WEEKDAY(B6)=7)</formula>
    </cfRule>
  </conditionalFormatting>
  <printOptions horizontalCentered="1"/>
  <pageMargins left="0.34" right="0.26" top="0.64" bottom="0.36" header="0.28000000000000003" footer="0.24"/>
  <pageSetup scale="93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DF7FF6F-32C4-41CD-83B4-19C8338B9C00}">
            <xm:f>INDEX(Daily!$C$5:$C$370,MATCH(B6,Daily!$B$5:$B$370,0),0)=Cate6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" id="{00A2911A-E95A-4E45-83D3-D0B79E6072B1}">
            <xm:f>INDEX(Daily!$C$5:$C$370,MATCH(B6,Daily!$B$5:$B$370,0),0)=Cate5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" id="{A3C512CA-937D-4305-860E-A44895C1594F}">
            <xm:f>INDEX(Daily!$C$5:$C$370,MATCH(B6,Daily!$B$5:$B$370,0),0)=Cate4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" id="{9CBADBCA-7968-48E4-B46A-793EBBDE3B0D}">
            <xm:f>INDEX(Daily!$C$5:$C$370,MATCH(B6,Daily!$B$5:$B$370,0),0)=Cate3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" id="{742AF98A-D2D4-4021-9A44-8CEC5D0F7069}">
            <xm:f>INDEX(Daily!$C$5:$C$370,MATCH(B6,Daily!$B$5:$B$370,0),0)=Cate2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" id="{04C36E3F-F005-4778-8313-3D3B9C51D5A2}">
            <xm:f>INDEX(Daily!$C$5:$C$370,MATCH(B6,Daily!$B$5:$B$370,0),0)=Cate1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B6:X37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76"/>
  <sheetViews>
    <sheetView showGridLines="0" view="pageLayout" topLeftCell="A63" zoomScaleNormal="50" workbookViewId="0"/>
  </sheetViews>
  <sheetFormatPr defaultColWidth="9.140625" defaultRowHeight="12.75" zeroHeight="1"/>
  <cols>
    <col min="1" max="7" width="12.7109375" style="19" customWidth="1"/>
    <col min="8" max="23" width="15.7109375" style="19" customWidth="1"/>
    <col min="24" max="24" width="3.28515625" style="28" customWidth="1"/>
    <col min="25" max="32" width="5.7109375" style="19" customWidth="1"/>
    <col min="33" max="33" width="5.7109375" style="28" customWidth="1"/>
    <col min="34" max="16384" width="9.140625" style="28"/>
  </cols>
  <sheetData>
    <row r="1" spans="1:33" ht="1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8"/>
    </row>
    <row r="2" spans="1:33" s="93" customFormat="1" ht="60" customHeight="1">
      <c r="A2" s="157" t="s">
        <v>17</v>
      </c>
      <c r="B2" s="157"/>
      <c r="C2" s="157"/>
      <c r="D2" s="157"/>
      <c r="E2" s="157"/>
      <c r="F2" s="157"/>
      <c r="G2" s="157"/>
      <c r="H2" s="94"/>
      <c r="P2" s="94"/>
      <c r="X2" s="95"/>
      <c r="Y2" s="96"/>
      <c r="Z2" s="96"/>
      <c r="AA2" s="96"/>
      <c r="AB2" s="96"/>
      <c r="AC2" s="96"/>
      <c r="AD2" s="96"/>
      <c r="AE2" s="96"/>
      <c r="AF2" s="96"/>
    </row>
    <row r="3" spans="1:33" s="69" customFormat="1" ht="30" customHeight="1">
      <c r="A3" s="97" t="str">
        <f>IF(Setup!C14="Sunday","Sunday","Monday")</f>
        <v>Monday</v>
      </c>
      <c r="B3" s="97" t="str">
        <f>IF(A3="Sunday","Monday","Tuesday")</f>
        <v>Tuesday</v>
      </c>
      <c r="C3" s="97" t="str">
        <f>IF(B3="Monday","Tuesday","Wednesday")</f>
        <v>Wednesday</v>
      </c>
      <c r="D3" s="97" t="str">
        <f>IF(C3="Tuesday","Wednesday","Thursday")</f>
        <v>Thursday</v>
      </c>
      <c r="E3" s="97" t="str">
        <f>IF(D3="Wednesday","Thursday","Friday")</f>
        <v>Friday</v>
      </c>
      <c r="F3" s="97" t="str">
        <f>IF(E3="Thursday","Friday","Saturday")</f>
        <v>Saturday</v>
      </c>
      <c r="G3" s="97" t="str">
        <f>IF(F3="Friday","Saturday","Sunday")</f>
        <v>Sunday</v>
      </c>
      <c r="H3" s="70"/>
      <c r="P3" s="70"/>
      <c r="X3" s="71"/>
      <c r="Y3" s="72"/>
      <c r="Z3" s="72"/>
      <c r="AA3" s="72"/>
      <c r="AB3" s="72"/>
      <c r="AC3" s="72"/>
      <c r="AD3" s="72"/>
      <c r="AE3" s="72"/>
      <c r="AF3" s="72"/>
    </row>
    <row r="4" spans="1:33" s="77" customFormat="1" ht="86.65" customHeight="1">
      <c r="A4" s="99" t="str">
        <f>IF(Setup!$C$14="Sunday",IF(WEEKDAY(DATE(Setup!$C$4,1,1))=1,DATE(Setup!$C$4,1,1),""),IF(WEEKDAY(DATE(Setup!$C$4,1,1))=2,DATE(Setup!$C$4,1,1),""))</f>
        <v/>
      </c>
      <c r="B4" s="99" t="str">
        <f>IF(A4&lt;&gt;"",A4+1,IF(Setup!$C$14="Sunday",IF(WEEKDAY(DATE(Setup!$C$4,1,1))=2,DATE(Setup!$C$4,1,1),""),IF(WEEKDAY(DATE(Setup!$C$4,1,1))=3,DATE(Setup!$C$4,1,1),"")))</f>
        <v/>
      </c>
      <c r="C4" s="99">
        <f>IF(B4&lt;&gt;"",B4+1,IF(Setup!$C$14="Sunday",IF(WEEKDAY(DATE(Setup!$C$4,1,1))=3,DATE(Setup!$C$4,1,1),""),IF(WEEKDAY(DATE(Setup!$C$4,1,1))=4,DATE(Setup!$C$4,1,1),"")))</f>
        <v>43831</v>
      </c>
      <c r="D4" s="99">
        <f>IF(C4&lt;&gt;"",C4+1,IF(Setup!$C$14="Sunday",IF(WEEKDAY(DATE(Setup!$C$4,1,1))=4,DATE(Setup!$C$4,1,1),""),IF(WEEKDAY(DATE(Setup!$C$4,1,1))=5,DATE(Setup!$C$4,1,1),"")))</f>
        <v>43832</v>
      </c>
      <c r="E4" s="99">
        <f>IF(D4&lt;&gt;"",D4+1,IF(Setup!$C$14="Sunday",IF(WEEKDAY(DATE(Setup!$C$4,1,1))=5,DATE(Setup!$C$4,1,1),""),IF(WEEKDAY(DATE(Setup!$C$4,1,1))=6,DATE(Setup!$C$4,1,1),"")))</f>
        <v>43833</v>
      </c>
      <c r="F4" s="99">
        <f>IF(E4&lt;&gt;"",E4+1,IF(Setup!$C$14="Sunday",IF(WEEKDAY(DATE(Setup!$C$4,1,1))=6,DATE(Setup!$C$4,1,1),""),IF(WEEKDAY(DATE(Setup!$C$4,1,1))=7,DATE(Setup!$C$4,1,1),"")))</f>
        <v>43834</v>
      </c>
      <c r="G4" s="99">
        <f>IF(F4&lt;&gt;"",F4+1,IF(Setup!$C$14="Sunday",IF(WEEKDAY(DATE(Setup!$C$4,1,1))=7,DATE(Setup!$C$4,1,1),""),IF(WEEKDAY(DATE(Setup!$C$4,1,1))=1,DATE(Setup!$C$4,1,1),"")))</f>
        <v>43835</v>
      </c>
      <c r="H4" s="78"/>
      <c r="P4" s="78"/>
      <c r="X4" s="79"/>
    </row>
    <row r="5" spans="1:33" s="77" customFormat="1" ht="86.65" customHeight="1">
      <c r="A5" s="99">
        <f>G4+1</f>
        <v>43836</v>
      </c>
      <c r="B5" s="99">
        <f t="shared" ref="B5:G7" si="0">A5+1</f>
        <v>43837</v>
      </c>
      <c r="C5" s="99">
        <f t="shared" si="0"/>
        <v>43838</v>
      </c>
      <c r="D5" s="99">
        <f t="shared" si="0"/>
        <v>43839</v>
      </c>
      <c r="E5" s="99">
        <f t="shared" si="0"/>
        <v>43840</v>
      </c>
      <c r="F5" s="99">
        <f t="shared" si="0"/>
        <v>43841</v>
      </c>
      <c r="G5" s="99">
        <f t="shared" si="0"/>
        <v>43842</v>
      </c>
      <c r="H5" s="78"/>
      <c r="P5" s="78"/>
      <c r="X5" s="79"/>
    </row>
    <row r="6" spans="1:33" s="77" customFormat="1" ht="86.65" customHeight="1">
      <c r="A6" s="99">
        <f>G5+1</f>
        <v>43843</v>
      </c>
      <c r="B6" s="99">
        <f t="shared" si="0"/>
        <v>43844</v>
      </c>
      <c r="C6" s="99">
        <f t="shared" si="0"/>
        <v>43845</v>
      </c>
      <c r="D6" s="99">
        <f t="shared" si="0"/>
        <v>43846</v>
      </c>
      <c r="E6" s="99">
        <f t="shared" si="0"/>
        <v>43847</v>
      </c>
      <c r="F6" s="99">
        <f t="shared" si="0"/>
        <v>43848</v>
      </c>
      <c r="G6" s="99">
        <f t="shared" si="0"/>
        <v>43849</v>
      </c>
      <c r="H6" s="78"/>
      <c r="P6" s="78"/>
      <c r="X6" s="79"/>
    </row>
    <row r="7" spans="1:33" s="77" customFormat="1" ht="86.65" customHeight="1">
      <c r="A7" s="99">
        <f>G6+1</f>
        <v>43850</v>
      </c>
      <c r="B7" s="99">
        <f t="shared" si="0"/>
        <v>43851</v>
      </c>
      <c r="C7" s="99">
        <f t="shared" si="0"/>
        <v>43852</v>
      </c>
      <c r="D7" s="99">
        <f t="shared" si="0"/>
        <v>43853</v>
      </c>
      <c r="E7" s="99">
        <f t="shared" si="0"/>
        <v>43854</v>
      </c>
      <c r="F7" s="99">
        <f t="shared" si="0"/>
        <v>43855</v>
      </c>
      <c r="G7" s="99">
        <f t="shared" si="0"/>
        <v>43856</v>
      </c>
      <c r="H7" s="78"/>
      <c r="P7" s="78"/>
      <c r="X7" s="79"/>
    </row>
    <row r="8" spans="1:33" s="77" customFormat="1" ht="86.65" customHeight="1">
      <c r="A8" s="99">
        <f>IF(G7&lt;&gt;"",IF(EOMONTH(G7,0)=G7,"",G7+1),"")</f>
        <v>43857</v>
      </c>
      <c r="B8" s="99">
        <f>IF(A8&lt;&gt;"",IF(EOMONTH(A8,0)=A8,"",A8+1),"")</f>
        <v>43858</v>
      </c>
      <c r="C8" s="99">
        <f t="shared" ref="C8:G8" si="1">IF(B8&lt;&gt;"",IF(EOMONTH(B8,0)=B8,"",B8+1),"")</f>
        <v>43859</v>
      </c>
      <c r="D8" s="99">
        <f t="shared" si="1"/>
        <v>43860</v>
      </c>
      <c r="E8" s="99">
        <f t="shared" si="1"/>
        <v>43861</v>
      </c>
      <c r="F8" s="99" t="str">
        <f t="shared" si="1"/>
        <v/>
      </c>
      <c r="G8" s="99" t="str">
        <f t="shared" si="1"/>
        <v/>
      </c>
      <c r="H8" s="78"/>
      <c r="P8" s="78"/>
      <c r="X8" s="79"/>
    </row>
    <row r="9" spans="1:33" s="77" customFormat="1" ht="86.65" customHeight="1">
      <c r="A9" s="99" t="str">
        <f>IF(G8&lt;&gt;"",IF(EOMONTH(G8,0)=G8,"",G8+1),"")</f>
        <v/>
      </c>
      <c r="B9" s="99" t="str">
        <f>IF(A9&lt;&gt;"",IF(EOMONTH(A9,0)=A9,"",A9+1),"")</f>
        <v/>
      </c>
      <c r="C9" s="99"/>
      <c r="D9" s="99"/>
      <c r="E9" s="99"/>
      <c r="F9" s="155">
        <f>Year</f>
        <v>2020</v>
      </c>
      <c r="G9" s="156"/>
      <c r="H9" s="78"/>
      <c r="P9" s="80"/>
      <c r="X9" s="81"/>
    </row>
    <row r="10" spans="1:33" s="19" customFormat="1" ht="15" customHeight="1">
      <c r="A10" s="36"/>
      <c r="B10" s="36"/>
      <c r="C10" s="36"/>
      <c r="D10" s="36"/>
      <c r="E10" s="36"/>
      <c r="F10" s="36"/>
      <c r="G10" s="36"/>
      <c r="H10" s="36"/>
      <c r="P10" s="36"/>
      <c r="X10" s="29"/>
      <c r="Y10" s="25"/>
      <c r="Z10" s="25"/>
      <c r="AA10" s="25"/>
      <c r="AB10" s="25"/>
      <c r="AC10" s="25"/>
      <c r="AD10" s="25"/>
      <c r="AE10" s="25"/>
      <c r="AG10" s="28"/>
    </row>
    <row r="11" spans="1:33" s="24" customFormat="1" ht="17.25" customHeight="1">
      <c r="A11" s="92" t="s">
        <v>33</v>
      </c>
      <c r="B11" s="86" t="str">
        <f>Cate1</f>
        <v>Anniversary</v>
      </c>
      <c r="C11" s="87" t="str">
        <f>Cate2</f>
        <v>Holiday</v>
      </c>
      <c r="D11" s="88" t="str">
        <f>Cate3</f>
        <v>Vacation</v>
      </c>
      <c r="E11" s="89" t="str">
        <f>Cate4</f>
        <v>Birthday</v>
      </c>
      <c r="F11" s="90" t="str">
        <f>Cate5</f>
        <v>Business</v>
      </c>
      <c r="G11" s="91" t="str">
        <f>Cate6</f>
        <v>Other</v>
      </c>
      <c r="P11" s="27"/>
      <c r="AA11" s="27"/>
      <c r="AB11" s="27"/>
      <c r="AC11" s="27"/>
      <c r="AD11" s="27"/>
      <c r="AE11" s="27"/>
    </row>
    <row r="12" spans="1:33" s="82" customFormat="1" ht="17.25" customHeight="1">
      <c r="A12" s="83"/>
      <c r="B12" s="84"/>
      <c r="C12" s="84"/>
      <c r="D12" s="84"/>
      <c r="E12" s="83"/>
      <c r="F12" s="84"/>
      <c r="G12" s="84"/>
      <c r="H12" s="84"/>
      <c r="I12" s="83"/>
      <c r="J12" s="84"/>
      <c r="K12" s="84"/>
      <c r="L12" s="84"/>
      <c r="M12" s="83"/>
      <c r="N12" s="84"/>
      <c r="O12" s="84"/>
      <c r="P12" s="84"/>
      <c r="Q12" s="83"/>
      <c r="R12" s="84"/>
      <c r="S12" s="84"/>
      <c r="T12" s="84"/>
      <c r="U12" s="83"/>
      <c r="V12" s="84"/>
      <c r="W12" s="84"/>
      <c r="X12" s="85"/>
      <c r="Y12" s="85"/>
      <c r="Z12" s="85"/>
      <c r="AA12" s="85"/>
      <c r="AB12" s="85"/>
      <c r="AC12" s="85"/>
      <c r="AD12" s="85"/>
      <c r="AE12" s="85"/>
    </row>
    <row r="13" spans="1:33" s="93" customFormat="1" ht="60" customHeight="1">
      <c r="A13" s="157" t="s">
        <v>18</v>
      </c>
      <c r="B13" s="157"/>
      <c r="C13" s="157"/>
      <c r="D13" s="157"/>
      <c r="E13" s="157"/>
      <c r="F13" s="157"/>
      <c r="G13" s="157"/>
      <c r="H13" s="94"/>
      <c r="P13" s="94"/>
      <c r="X13" s="95"/>
      <c r="Y13" s="96"/>
      <c r="Z13" s="96"/>
      <c r="AA13" s="96"/>
      <c r="AB13" s="96"/>
      <c r="AC13" s="96"/>
      <c r="AD13" s="96"/>
      <c r="AE13" s="96"/>
      <c r="AF13" s="96"/>
    </row>
    <row r="14" spans="1:33" s="69" customFormat="1" ht="30" customHeight="1">
      <c r="A14" s="97" t="str">
        <f t="shared" ref="A14:G14" si="2">A3</f>
        <v>Monday</v>
      </c>
      <c r="B14" s="97" t="str">
        <f t="shared" si="2"/>
        <v>Tuesday</v>
      </c>
      <c r="C14" s="97" t="str">
        <f t="shared" si="2"/>
        <v>Wednesday</v>
      </c>
      <c r="D14" s="97" t="str">
        <f t="shared" si="2"/>
        <v>Thursday</v>
      </c>
      <c r="E14" s="97" t="str">
        <f t="shared" si="2"/>
        <v>Friday</v>
      </c>
      <c r="F14" s="97" t="str">
        <f t="shared" si="2"/>
        <v>Saturday</v>
      </c>
      <c r="G14" s="97" t="str">
        <f t="shared" si="2"/>
        <v>Sunday</v>
      </c>
      <c r="H14" s="70"/>
      <c r="P14" s="70"/>
      <c r="X14" s="71"/>
      <c r="Y14" s="72"/>
      <c r="Z14" s="72"/>
      <c r="AA14" s="72"/>
      <c r="AB14" s="72"/>
      <c r="AC14" s="72"/>
      <c r="AD14" s="72"/>
      <c r="AE14" s="72"/>
      <c r="AF14" s="72"/>
    </row>
    <row r="15" spans="1:33" s="77" customFormat="1" ht="86.65" customHeight="1">
      <c r="A15" s="99" t="str">
        <f>IF(Setup!$C$14="Sunday",IF(WEEKDAY(MAX(A7:G9))=7,MAX(A7:G9)+1,""),IF(WEEKDAY(MAX(A7:G9))=1,MAX(A7:G9)+1,""))</f>
        <v/>
      </c>
      <c r="B15" s="99" t="str">
        <f>IF(A15&lt;&gt;"",A15+1,IF(Setup!$C$14="Sunday",IF(WEEKDAY(MAX(A7:G9))=1,MAX(A7:G9)+1,""),IF(WEEKDAY(MAX(A7:G9))=2,MAX(A7:G9)+1,"")))</f>
        <v/>
      </c>
      <c r="C15" s="99" t="str">
        <f>IF(B15&lt;&gt;"",B15+1,IF(Setup!$C$14="Sunday",IF(WEEKDAY(MAX(A7:G9))=2,MAX(A7:G9)+1,""),IF(WEEKDAY(MAX(A7:G9))=3,MAX(A7:G9)+1,"")))</f>
        <v/>
      </c>
      <c r="D15" s="99" t="str">
        <f>IF(C15&lt;&gt;"",C15+1,IF(Setup!$C$14="Sunday",IF(WEEKDAY(MAX(A7:G9))=3,MAX(A7:G9)+1,""),IF(WEEKDAY(MAX(A7:G9))=4,MAX(A7:G9)+1,"")))</f>
        <v/>
      </c>
      <c r="E15" s="99" t="str">
        <f>IF(D15&lt;&gt;"",D15+1,IF(Setup!$C$14="Sunday",IF(WEEKDAY(MAX(A7:G9))=4,MAX(A7:G9)+1,""),IF(WEEKDAY(MAX(A7:G9))=5,MAX(A7:G9)+1,"")))</f>
        <v/>
      </c>
      <c r="F15" s="99">
        <f>IF(E15&lt;&gt;"",E15+1,IF(Setup!$C$14="Sunday",IF(WEEKDAY(MAX(A7:G9))=5,MAX(A7:G9)+1,""),IF(WEEKDAY(MAX(A7:G9))=6,MAX(A7:G9)+1,"")))</f>
        <v>43862</v>
      </c>
      <c r="G15" s="99">
        <f>IF(F15&lt;&gt;"",F15+1,IF(Setup!$C$14="Sunday",IF(WEEKDAY(MAX(A7:G9))=6,MAX(A7:G9)+1,""),IF(WEEKDAY(MAX(A7:G9))=7,MAX(A7:G9)+1,"")))</f>
        <v>43863</v>
      </c>
      <c r="H15" s="78"/>
      <c r="P15" s="78"/>
      <c r="X15" s="79"/>
    </row>
    <row r="16" spans="1:33" s="77" customFormat="1" ht="86.65" customHeight="1">
      <c r="A16" s="99">
        <f>G15+1</f>
        <v>43864</v>
      </c>
      <c r="B16" s="99">
        <f t="shared" ref="B16:G18" si="3">A16+1</f>
        <v>43865</v>
      </c>
      <c r="C16" s="99">
        <f t="shared" si="3"/>
        <v>43866</v>
      </c>
      <c r="D16" s="99">
        <f t="shared" si="3"/>
        <v>43867</v>
      </c>
      <c r="E16" s="99">
        <f t="shared" si="3"/>
        <v>43868</v>
      </c>
      <c r="F16" s="99">
        <f t="shared" si="3"/>
        <v>43869</v>
      </c>
      <c r="G16" s="99">
        <f t="shared" si="3"/>
        <v>43870</v>
      </c>
      <c r="H16" s="78"/>
      <c r="P16" s="78"/>
      <c r="X16" s="79"/>
    </row>
    <row r="17" spans="1:33" s="77" customFormat="1" ht="86.65" customHeight="1">
      <c r="A17" s="99">
        <f>G16+1</f>
        <v>43871</v>
      </c>
      <c r="B17" s="99">
        <f t="shared" si="3"/>
        <v>43872</v>
      </c>
      <c r="C17" s="99">
        <f t="shared" si="3"/>
        <v>43873</v>
      </c>
      <c r="D17" s="99">
        <f t="shared" si="3"/>
        <v>43874</v>
      </c>
      <c r="E17" s="99">
        <f t="shared" si="3"/>
        <v>43875</v>
      </c>
      <c r="F17" s="99">
        <f t="shared" si="3"/>
        <v>43876</v>
      </c>
      <c r="G17" s="99">
        <f t="shared" si="3"/>
        <v>43877</v>
      </c>
      <c r="H17" s="78"/>
      <c r="P17" s="78"/>
      <c r="X17" s="79"/>
    </row>
    <row r="18" spans="1:33" s="77" customFormat="1" ht="86.65" customHeight="1">
      <c r="A18" s="99">
        <f>G17+1</f>
        <v>43878</v>
      </c>
      <c r="B18" s="99">
        <f t="shared" si="3"/>
        <v>43879</v>
      </c>
      <c r="C18" s="99">
        <f t="shared" si="3"/>
        <v>43880</v>
      </c>
      <c r="D18" s="99">
        <f t="shared" si="3"/>
        <v>43881</v>
      </c>
      <c r="E18" s="99">
        <f t="shared" si="3"/>
        <v>43882</v>
      </c>
      <c r="F18" s="99">
        <f t="shared" si="3"/>
        <v>43883</v>
      </c>
      <c r="G18" s="99">
        <f t="shared" si="3"/>
        <v>43884</v>
      </c>
      <c r="H18" s="78"/>
      <c r="P18" s="78"/>
      <c r="X18" s="79"/>
    </row>
    <row r="19" spans="1:33" s="77" customFormat="1" ht="86.65" customHeight="1">
      <c r="A19" s="99">
        <f>IF(G18&lt;&gt;"",IF(EOMONTH(G18,0)=G18,"",G18+1),"")</f>
        <v>43885</v>
      </c>
      <c r="B19" s="99">
        <f>IF(A19&lt;&gt;"",IF(EOMONTH(A19,0)=A19,"",A19+1),"")</f>
        <v>43886</v>
      </c>
      <c r="C19" s="99">
        <f t="shared" ref="C19:G19" si="4">IF(B19&lt;&gt;"",IF(EOMONTH(B19,0)=B19,"",B19+1),"")</f>
        <v>43887</v>
      </c>
      <c r="D19" s="99">
        <f t="shared" si="4"/>
        <v>43888</v>
      </c>
      <c r="E19" s="99">
        <f t="shared" si="4"/>
        <v>43889</v>
      </c>
      <c r="F19" s="99">
        <f t="shared" si="4"/>
        <v>43890</v>
      </c>
      <c r="G19" s="99" t="str">
        <f t="shared" si="4"/>
        <v/>
      </c>
      <c r="H19" s="78"/>
      <c r="P19" s="78"/>
      <c r="X19" s="79"/>
    </row>
    <row r="20" spans="1:33" s="77" customFormat="1" ht="86.65" customHeight="1">
      <c r="A20" s="99" t="str">
        <f>IF(G19&lt;&gt;"",IF(EOMONTH(G19,0)=G19,"",G19+1),"")</f>
        <v/>
      </c>
      <c r="B20" s="99" t="str">
        <f>IF(A20&lt;&gt;"",IF(EOMONTH(A20,0)=A20,"",A20+1),"")</f>
        <v/>
      </c>
      <c r="C20" s="99"/>
      <c r="D20" s="99"/>
      <c r="E20" s="99"/>
      <c r="F20" s="155">
        <f>Year</f>
        <v>2020</v>
      </c>
      <c r="G20" s="156"/>
      <c r="H20" s="78"/>
      <c r="P20" s="80"/>
      <c r="X20" s="81"/>
    </row>
    <row r="21" spans="1:33" s="19" customFormat="1" ht="15" customHeight="1">
      <c r="A21" s="36"/>
      <c r="B21" s="36"/>
      <c r="C21" s="36"/>
      <c r="D21" s="36"/>
      <c r="E21" s="36"/>
      <c r="F21" s="36"/>
      <c r="G21" s="36"/>
      <c r="H21" s="36"/>
      <c r="P21" s="36"/>
      <c r="X21" s="29"/>
      <c r="Y21" s="25"/>
      <c r="Z21" s="25"/>
      <c r="AA21" s="25"/>
      <c r="AB21" s="25"/>
      <c r="AC21" s="25"/>
      <c r="AD21" s="25"/>
      <c r="AE21" s="25"/>
      <c r="AG21" s="28"/>
    </row>
    <row r="22" spans="1:33" s="24" customFormat="1" ht="17.25" customHeight="1">
      <c r="A22" s="92" t="s">
        <v>33</v>
      </c>
      <c r="B22" s="86" t="str">
        <f>Cate1</f>
        <v>Anniversary</v>
      </c>
      <c r="C22" s="87" t="str">
        <f>Cate2</f>
        <v>Holiday</v>
      </c>
      <c r="D22" s="88" t="str">
        <f>Cate3</f>
        <v>Vacation</v>
      </c>
      <c r="E22" s="89" t="str">
        <f>Cate4</f>
        <v>Birthday</v>
      </c>
      <c r="F22" s="90" t="str">
        <f>Cate5</f>
        <v>Business</v>
      </c>
      <c r="G22" s="91" t="str">
        <f>Cate6</f>
        <v>Other</v>
      </c>
      <c r="P22" s="27"/>
      <c r="AA22" s="27"/>
      <c r="AB22" s="27"/>
      <c r="AC22" s="27"/>
      <c r="AD22" s="27"/>
      <c r="AE22" s="27"/>
    </row>
    <row r="23" spans="1:33" s="82" customFormat="1" ht="17.25" customHeight="1">
      <c r="A23" s="83"/>
      <c r="B23" s="84"/>
      <c r="C23" s="84"/>
      <c r="D23" s="84"/>
      <c r="E23" s="83"/>
      <c r="F23" s="84"/>
      <c r="G23" s="84"/>
      <c r="H23" s="84"/>
      <c r="I23" s="83"/>
      <c r="J23" s="84"/>
      <c r="K23" s="84"/>
      <c r="L23" s="84"/>
      <c r="M23" s="83"/>
      <c r="N23" s="84"/>
      <c r="O23" s="84"/>
      <c r="P23" s="84"/>
      <c r="Q23" s="83"/>
      <c r="R23" s="84"/>
      <c r="S23" s="84"/>
      <c r="T23" s="84"/>
      <c r="U23" s="83"/>
      <c r="V23" s="84"/>
      <c r="W23" s="84"/>
      <c r="X23" s="85"/>
      <c r="Y23" s="85"/>
      <c r="Z23" s="85"/>
      <c r="AA23" s="85"/>
      <c r="AB23" s="85"/>
      <c r="AC23" s="85"/>
      <c r="AD23" s="85"/>
      <c r="AE23" s="85"/>
    </row>
    <row r="24" spans="1:33" s="93" customFormat="1" ht="60" customHeight="1">
      <c r="A24" s="157" t="s">
        <v>19</v>
      </c>
      <c r="B24" s="157"/>
      <c r="C24" s="157"/>
      <c r="D24" s="157"/>
      <c r="E24" s="157"/>
      <c r="F24" s="157"/>
      <c r="G24" s="157"/>
      <c r="H24" s="94"/>
      <c r="P24" s="94"/>
      <c r="X24" s="95"/>
      <c r="Y24" s="96"/>
      <c r="Z24" s="96"/>
      <c r="AA24" s="96"/>
      <c r="AB24" s="96"/>
      <c r="AC24" s="96"/>
      <c r="AD24" s="96"/>
      <c r="AE24" s="96"/>
      <c r="AF24" s="96"/>
    </row>
    <row r="25" spans="1:33" s="69" customFormat="1" ht="30" customHeight="1">
      <c r="A25" s="97" t="str">
        <f t="shared" ref="A25:G25" si="5">A14</f>
        <v>Monday</v>
      </c>
      <c r="B25" s="97" t="str">
        <f t="shared" si="5"/>
        <v>Tuesday</v>
      </c>
      <c r="C25" s="97" t="str">
        <f t="shared" si="5"/>
        <v>Wednesday</v>
      </c>
      <c r="D25" s="97" t="str">
        <f t="shared" si="5"/>
        <v>Thursday</v>
      </c>
      <c r="E25" s="97" t="str">
        <f t="shared" si="5"/>
        <v>Friday</v>
      </c>
      <c r="F25" s="97" t="str">
        <f t="shared" si="5"/>
        <v>Saturday</v>
      </c>
      <c r="G25" s="97" t="str">
        <f t="shared" si="5"/>
        <v>Sunday</v>
      </c>
      <c r="H25" s="70"/>
      <c r="P25" s="70"/>
      <c r="X25" s="71"/>
      <c r="Y25" s="72"/>
      <c r="Z25" s="72"/>
      <c r="AA25" s="72"/>
      <c r="AB25" s="72"/>
      <c r="AC25" s="72"/>
      <c r="AD25" s="72"/>
      <c r="AE25" s="72"/>
      <c r="AF25" s="72"/>
    </row>
    <row r="26" spans="1:33" s="77" customFormat="1" ht="86.65" customHeight="1">
      <c r="A26" s="99" t="str">
        <f>IF(Setup!$C$14="Sunday",IF(WEEKDAY(MAX(A18:G20))=7,MAX(A18:G20)+1,""),IF(WEEKDAY(MAX(A18:G20))=1,MAX(A18:G20)+1,""))</f>
        <v/>
      </c>
      <c r="B26" s="99" t="str">
        <f>IF(A26&lt;&gt;"",A26+1,IF(Setup!$C$14="Sunday",IF(WEEKDAY(MAX(A18:G20))=1,MAX(A18:G20)+1,""),IF(WEEKDAY(MAX(A18:G20))=2,MAX(A18:G20)+1,"")))</f>
        <v/>
      </c>
      <c r="C26" s="99" t="str">
        <f>IF(B26&lt;&gt;"",B26+1,IF(Setup!$C$14="Sunday",IF(WEEKDAY(MAX(A18:G20))=2,MAX(A18:G20)+1,""),IF(WEEKDAY(MAX(A18:G20))=3,MAX(A18:G20)+1,"")))</f>
        <v/>
      </c>
      <c r="D26" s="99" t="str">
        <f>IF(C26&lt;&gt;"",C26+1,IF(Setup!$C$14="Sunday",IF(WEEKDAY(MAX(A18:G20))=3,MAX(A18:G20)+1,""),IF(WEEKDAY(MAX(A18:G20))=4,MAX(A18:G20)+1,"")))</f>
        <v/>
      </c>
      <c r="E26" s="99" t="str">
        <f>IF(D26&lt;&gt;"",D26+1,IF(Setup!$C$14="Sunday",IF(WEEKDAY(MAX(A18:G20))=4,MAX(A18:G20)+1,""),IF(WEEKDAY(MAX(A18:G20))=5,MAX(A18:G20)+1,"")))</f>
        <v/>
      </c>
      <c r="F26" s="99" t="str">
        <f>IF(E26&lt;&gt;"",E26+1,IF(Setup!$C$14="Sunday",IF(WEEKDAY(MAX(A18:G20))=5,MAX(A18:G20)+1,""),IF(WEEKDAY(MAX(A18:G20))=6,MAX(A18:G20)+1,"")))</f>
        <v/>
      </c>
      <c r="G26" s="99">
        <f>IF(F26&lt;&gt;"",F26+1,IF(Setup!$C$14="Sunday",IF(WEEKDAY(MAX(A18:G20))=6,MAX(A18:G20)+1,""),IF(WEEKDAY(MAX(A18:G20))=7,MAX(A18:G20)+1,"")))</f>
        <v>43891</v>
      </c>
      <c r="H26" s="78"/>
      <c r="P26" s="78"/>
      <c r="X26" s="79"/>
    </row>
    <row r="27" spans="1:33" s="77" customFormat="1" ht="86.65" customHeight="1">
      <c r="A27" s="99">
        <f>G26+1</f>
        <v>43892</v>
      </c>
      <c r="B27" s="99">
        <f t="shared" ref="B27:G29" si="6">A27+1</f>
        <v>43893</v>
      </c>
      <c r="C27" s="99">
        <f t="shared" si="6"/>
        <v>43894</v>
      </c>
      <c r="D27" s="99">
        <f t="shared" si="6"/>
        <v>43895</v>
      </c>
      <c r="E27" s="99">
        <f t="shared" si="6"/>
        <v>43896</v>
      </c>
      <c r="F27" s="99">
        <f t="shared" si="6"/>
        <v>43897</v>
      </c>
      <c r="G27" s="99">
        <f t="shared" si="6"/>
        <v>43898</v>
      </c>
      <c r="H27" s="78"/>
      <c r="P27" s="78"/>
      <c r="X27" s="79"/>
    </row>
    <row r="28" spans="1:33" s="77" customFormat="1" ht="86.65" customHeight="1">
      <c r="A28" s="99">
        <f>G27+1</f>
        <v>43899</v>
      </c>
      <c r="B28" s="99">
        <f t="shared" si="6"/>
        <v>43900</v>
      </c>
      <c r="C28" s="99">
        <f t="shared" si="6"/>
        <v>43901</v>
      </c>
      <c r="D28" s="99">
        <f t="shared" si="6"/>
        <v>43902</v>
      </c>
      <c r="E28" s="99">
        <f t="shared" si="6"/>
        <v>43903</v>
      </c>
      <c r="F28" s="99">
        <f t="shared" si="6"/>
        <v>43904</v>
      </c>
      <c r="G28" s="99">
        <f t="shared" si="6"/>
        <v>43905</v>
      </c>
      <c r="H28" s="78"/>
      <c r="P28" s="78"/>
      <c r="X28" s="79"/>
    </row>
    <row r="29" spans="1:33" s="77" customFormat="1" ht="86.65" customHeight="1">
      <c r="A29" s="99">
        <f>G28+1</f>
        <v>43906</v>
      </c>
      <c r="B29" s="99">
        <f t="shared" si="6"/>
        <v>43907</v>
      </c>
      <c r="C29" s="99">
        <f t="shared" si="6"/>
        <v>43908</v>
      </c>
      <c r="D29" s="99">
        <f t="shared" si="6"/>
        <v>43909</v>
      </c>
      <c r="E29" s="99">
        <f t="shared" si="6"/>
        <v>43910</v>
      </c>
      <c r="F29" s="99">
        <f t="shared" si="6"/>
        <v>43911</v>
      </c>
      <c r="G29" s="99">
        <f t="shared" si="6"/>
        <v>43912</v>
      </c>
      <c r="H29" s="78"/>
      <c r="P29" s="78"/>
      <c r="X29" s="79"/>
    </row>
    <row r="30" spans="1:33" s="77" customFormat="1" ht="86.65" customHeight="1">
      <c r="A30" s="99">
        <f>IF(G29&lt;&gt;"",IF(EOMONTH(G29,0)=G29,"",G29+1),"")</f>
        <v>43913</v>
      </c>
      <c r="B30" s="99">
        <f>IF(A30&lt;&gt;"",IF(EOMONTH(A30,0)=A30,"",A30+1),"")</f>
        <v>43914</v>
      </c>
      <c r="C30" s="99">
        <f t="shared" ref="C30:G30" si="7">IF(B30&lt;&gt;"",IF(EOMONTH(B30,0)=B30,"",B30+1),"")</f>
        <v>43915</v>
      </c>
      <c r="D30" s="99">
        <f t="shared" si="7"/>
        <v>43916</v>
      </c>
      <c r="E30" s="99">
        <f t="shared" si="7"/>
        <v>43917</v>
      </c>
      <c r="F30" s="99">
        <f t="shared" si="7"/>
        <v>43918</v>
      </c>
      <c r="G30" s="99">
        <f t="shared" si="7"/>
        <v>43919</v>
      </c>
      <c r="H30" s="78"/>
      <c r="P30" s="78"/>
      <c r="X30" s="79"/>
    </row>
    <row r="31" spans="1:33" s="77" customFormat="1" ht="86.65" customHeight="1">
      <c r="A31" s="99">
        <f>IF(G30&lt;&gt;"",IF(EOMONTH(G30,0)=G30,"",G30+1),"")</f>
        <v>43920</v>
      </c>
      <c r="B31" s="99">
        <f>IF(A31&lt;&gt;"",IF(EOMONTH(A31,0)=A31,"",A31+1),"")</f>
        <v>43921</v>
      </c>
      <c r="C31" s="99"/>
      <c r="D31" s="99"/>
      <c r="E31" s="99"/>
      <c r="F31" s="155">
        <f>Year</f>
        <v>2020</v>
      </c>
      <c r="G31" s="156"/>
      <c r="H31" s="78"/>
      <c r="P31" s="80"/>
      <c r="X31" s="81"/>
    </row>
    <row r="32" spans="1:33" s="19" customFormat="1" ht="15" customHeight="1">
      <c r="A32" s="36"/>
      <c r="B32" s="36"/>
      <c r="C32" s="36"/>
      <c r="D32" s="36"/>
      <c r="E32" s="36"/>
      <c r="F32" s="36"/>
      <c r="G32" s="36"/>
      <c r="H32" s="36"/>
      <c r="P32" s="36"/>
      <c r="X32" s="29"/>
      <c r="Y32" s="25"/>
      <c r="Z32" s="25"/>
      <c r="AA32" s="25"/>
      <c r="AB32" s="25"/>
      <c r="AC32" s="25"/>
      <c r="AD32" s="25"/>
      <c r="AE32" s="25"/>
      <c r="AG32" s="28"/>
    </row>
    <row r="33" spans="1:33" s="24" customFormat="1" ht="17.25" customHeight="1">
      <c r="A33" s="92" t="s">
        <v>33</v>
      </c>
      <c r="B33" s="86" t="str">
        <f>Cate1</f>
        <v>Anniversary</v>
      </c>
      <c r="C33" s="87" t="str">
        <f>Cate2</f>
        <v>Holiday</v>
      </c>
      <c r="D33" s="88" t="str">
        <f>Cate3</f>
        <v>Vacation</v>
      </c>
      <c r="E33" s="89" t="str">
        <f>Cate4</f>
        <v>Birthday</v>
      </c>
      <c r="F33" s="90" t="str">
        <f>Cate5</f>
        <v>Business</v>
      </c>
      <c r="G33" s="91" t="str">
        <f>Cate6</f>
        <v>Other</v>
      </c>
      <c r="P33" s="27"/>
      <c r="AA33" s="27"/>
      <c r="AB33" s="27"/>
      <c r="AC33" s="27"/>
      <c r="AD33" s="27"/>
      <c r="AE33" s="27"/>
    </row>
    <row r="34" spans="1:33" s="82" customFormat="1" ht="17.25" customHeight="1">
      <c r="A34" s="83"/>
      <c r="B34" s="84"/>
      <c r="C34" s="84"/>
      <c r="D34" s="84"/>
      <c r="E34" s="83"/>
      <c r="F34" s="84"/>
      <c r="G34" s="84"/>
      <c r="H34" s="84"/>
      <c r="I34" s="83"/>
      <c r="J34" s="84"/>
      <c r="K34" s="84"/>
      <c r="L34" s="84"/>
      <c r="M34" s="83"/>
      <c r="N34" s="84"/>
      <c r="O34" s="84"/>
      <c r="P34" s="84"/>
      <c r="Q34" s="83"/>
      <c r="R34" s="84"/>
      <c r="S34" s="84"/>
      <c r="T34" s="84"/>
      <c r="U34" s="83"/>
      <c r="V34" s="84"/>
      <c r="W34" s="84"/>
      <c r="X34" s="85"/>
      <c r="Y34" s="85"/>
      <c r="Z34" s="85"/>
      <c r="AA34" s="85"/>
      <c r="AB34" s="85"/>
      <c r="AC34" s="85"/>
      <c r="AD34" s="85"/>
      <c r="AE34" s="85"/>
    </row>
    <row r="35" spans="1:33" s="93" customFormat="1" ht="60" customHeight="1">
      <c r="A35" s="157" t="s">
        <v>20</v>
      </c>
      <c r="B35" s="157"/>
      <c r="C35" s="157"/>
      <c r="D35" s="157"/>
      <c r="E35" s="157"/>
      <c r="F35" s="157"/>
      <c r="G35" s="157"/>
      <c r="H35" s="94"/>
      <c r="P35" s="94"/>
      <c r="X35" s="95"/>
      <c r="Y35" s="96"/>
      <c r="Z35" s="96"/>
      <c r="AA35" s="96"/>
      <c r="AB35" s="96"/>
      <c r="AC35" s="96"/>
      <c r="AD35" s="96"/>
      <c r="AE35" s="96"/>
      <c r="AF35" s="96"/>
    </row>
    <row r="36" spans="1:33" s="69" customFormat="1" ht="30" customHeight="1">
      <c r="A36" s="97" t="str">
        <f t="shared" ref="A36:G36" si="8">A25</f>
        <v>Monday</v>
      </c>
      <c r="B36" s="97" t="str">
        <f t="shared" si="8"/>
        <v>Tuesday</v>
      </c>
      <c r="C36" s="97" t="str">
        <f t="shared" si="8"/>
        <v>Wednesday</v>
      </c>
      <c r="D36" s="97" t="str">
        <f t="shared" si="8"/>
        <v>Thursday</v>
      </c>
      <c r="E36" s="97" t="str">
        <f t="shared" si="8"/>
        <v>Friday</v>
      </c>
      <c r="F36" s="97" t="str">
        <f t="shared" si="8"/>
        <v>Saturday</v>
      </c>
      <c r="G36" s="97" t="str">
        <f t="shared" si="8"/>
        <v>Sunday</v>
      </c>
      <c r="H36" s="70"/>
      <c r="P36" s="70"/>
      <c r="X36" s="71"/>
      <c r="Y36" s="72"/>
      <c r="Z36" s="72"/>
      <c r="AA36" s="72"/>
      <c r="AB36" s="72"/>
      <c r="AC36" s="72"/>
      <c r="AD36" s="72"/>
      <c r="AE36" s="72"/>
      <c r="AF36" s="72"/>
    </row>
    <row r="37" spans="1:33" s="77" customFormat="1" ht="86.65" customHeight="1">
      <c r="A37" s="99" t="str">
        <f>IF(Setup!$C$14="Sunday",IF(WEEKDAY(MAX(A29:G31))=7,MAX(A29:G31)+1,""),IF(WEEKDAY(MAX(A29:G31))=1,MAX(A29:G31)+1,""))</f>
        <v/>
      </c>
      <c r="B37" s="99" t="str">
        <f>IF(A37&lt;&gt;"",A37+1,IF(Setup!$C$14="Sunday",IF(WEEKDAY(MAX(A29:G31))=1,MAX(A29:G31)+1,""),IF(WEEKDAY(MAX(A29:G31))=2,MAX(A29:G31)+1,"")))</f>
        <v/>
      </c>
      <c r="C37" s="99">
        <f>IF(B37&lt;&gt;"",B37+1,IF(Setup!$C$14="Sunday",IF(WEEKDAY(MAX(A29:G31))=2,MAX(A29:G31)+1,""),IF(WEEKDAY(MAX(A29:G31))=3,MAX(A29:G31)+1,"")))</f>
        <v>43922</v>
      </c>
      <c r="D37" s="99">
        <f>IF(C37&lt;&gt;"",C37+1,IF(Setup!$C$14="Sunday",IF(WEEKDAY(MAX(A29:G31))=3,MAX(A29:G31)+1,""),IF(WEEKDAY(MAX(A29:G31))=4,MAX(A29:G31)+1,"")))</f>
        <v>43923</v>
      </c>
      <c r="E37" s="99">
        <f>IF(D37&lt;&gt;"",D37+1,IF(Setup!$C$14="Sunday",IF(WEEKDAY(MAX(A29:G31))=4,MAX(A29:G31)+1,""),IF(WEEKDAY(MAX(A29:G31))=5,MAX(A29:G31)+1,"")))</f>
        <v>43924</v>
      </c>
      <c r="F37" s="99">
        <f>IF(E37&lt;&gt;"",E37+1,IF(Setup!$C$14="Sunday",IF(WEEKDAY(MAX(A29:G31))=5,MAX(A29:G31)+1,""),IF(WEEKDAY(MAX(A29:G31))=6,MAX(A29:G31)+1,"")))</f>
        <v>43925</v>
      </c>
      <c r="G37" s="99">
        <f>IF(F37&lt;&gt;"",F37+1,IF(Setup!$C$14="Sunday",IF(WEEKDAY(MAX(A29:G31))=6,MAX(A29:G31)+1,""),IF(WEEKDAY(MAX(A29:G31))=7,MAX(A29:G31)+1,"")))</f>
        <v>43926</v>
      </c>
      <c r="H37" s="78"/>
      <c r="P37" s="78"/>
      <c r="X37" s="79"/>
    </row>
    <row r="38" spans="1:33" s="77" customFormat="1" ht="86.65" customHeight="1">
      <c r="A38" s="99">
        <f>G37+1</f>
        <v>43927</v>
      </c>
      <c r="B38" s="99">
        <f t="shared" ref="B38:G40" si="9">A38+1</f>
        <v>43928</v>
      </c>
      <c r="C38" s="99">
        <f t="shared" si="9"/>
        <v>43929</v>
      </c>
      <c r="D38" s="99">
        <f t="shared" si="9"/>
        <v>43930</v>
      </c>
      <c r="E38" s="99">
        <f t="shared" si="9"/>
        <v>43931</v>
      </c>
      <c r="F38" s="99">
        <f t="shared" si="9"/>
        <v>43932</v>
      </c>
      <c r="G38" s="99">
        <f t="shared" si="9"/>
        <v>43933</v>
      </c>
      <c r="H38" s="78"/>
      <c r="P38" s="78"/>
      <c r="X38" s="79"/>
    </row>
    <row r="39" spans="1:33" s="77" customFormat="1" ht="86.65" customHeight="1">
      <c r="A39" s="99">
        <f>G38+1</f>
        <v>43934</v>
      </c>
      <c r="B39" s="99">
        <f t="shared" si="9"/>
        <v>43935</v>
      </c>
      <c r="C39" s="99">
        <f t="shared" si="9"/>
        <v>43936</v>
      </c>
      <c r="D39" s="99">
        <f t="shared" si="9"/>
        <v>43937</v>
      </c>
      <c r="E39" s="99">
        <f t="shared" si="9"/>
        <v>43938</v>
      </c>
      <c r="F39" s="99">
        <f t="shared" si="9"/>
        <v>43939</v>
      </c>
      <c r="G39" s="99">
        <f t="shared" si="9"/>
        <v>43940</v>
      </c>
      <c r="H39" s="78"/>
      <c r="P39" s="78"/>
      <c r="X39" s="79"/>
    </row>
    <row r="40" spans="1:33" s="77" customFormat="1" ht="86.65" customHeight="1">
      <c r="A40" s="99">
        <f>G39+1</f>
        <v>43941</v>
      </c>
      <c r="B40" s="99">
        <f t="shared" si="9"/>
        <v>43942</v>
      </c>
      <c r="C40" s="99">
        <f t="shared" si="9"/>
        <v>43943</v>
      </c>
      <c r="D40" s="99">
        <f t="shared" si="9"/>
        <v>43944</v>
      </c>
      <c r="E40" s="99">
        <f t="shared" si="9"/>
        <v>43945</v>
      </c>
      <c r="F40" s="99">
        <f t="shared" si="9"/>
        <v>43946</v>
      </c>
      <c r="G40" s="99">
        <f t="shared" si="9"/>
        <v>43947</v>
      </c>
      <c r="H40" s="78"/>
      <c r="P40" s="78"/>
      <c r="X40" s="79"/>
    </row>
    <row r="41" spans="1:33" s="77" customFormat="1" ht="86.65" customHeight="1">
      <c r="A41" s="99">
        <f>IF(G40&lt;&gt;"",IF(EOMONTH(G40,0)=G40,"",G40+1),"")</f>
        <v>43948</v>
      </c>
      <c r="B41" s="99">
        <f>IF(A41&lt;&gt;"",IF(EOMONTH(A41,0)=A41,"",A41+1),"")</f>
        <v>43949</v>
      </c>
      <c r="C41" s="99">
        <f t="shared" ref="C41:G41" si="10">IF(B41&lt;&gt;"",IF(EOMONTH(B41,0)=B41,"",B41+1),"")</f>
        <v>43950</v>
      </c>
      <c r="D41" s="99">
        <f t="shared" si="10"/>
        <v>43951</v>
      </c>
      <c r="E41" s="99" t="str">
        <f t="shared" si="10"/>
        <v/>
      </c>
      <c r="F41" s="99" t="str">
        <f t="shared" si="10"/>
        <v/>
      </c>
      <c r="G41" s="99" t="str">
        <f t="shared" si="10"/>
        <v/>
      </c>
      <c r="H41" s="78"/>
      <c r="P41" s="78"/>
      <c r="X41" s="79"/>
    </row>
    <row r="42" spans="1:33" s="77" customFormat="1" ht="86.65" customHeight="1">
      <c r="A42" s="99" t="str">
        <f>IF(G41&lt;&gt;"",IF(EOMONTH(G41,0)=G41,"",G41+1),"")</f>
        <v/>
      </c>
      <c r="B42" s="99" t="str">
        <f>IF(A42&lt;&gt;"",IF(EOMONTH(A42,0)=A42,"",A42+1),"")</f>
        <v/>
      </c>
      <c r="C42" s="99"/>
      <c r="D42" s="99"/>
      <c r="E42" s="99"/>
      <c r="F42" s="155">
        <f>Year</f>
        <v>2020</v>
      </c>
      <c r="G42" s="156"/>
      <c r="H42" s="78"/>
      <c r="P42" s="80"/>
      <c r="X42" s="81"/>
    </row>
    <row r="43" spans="1:33" s="19" customFormat="1" ht="15" customHeight="1">
      <c r="A43" s="36"/>
      <c r="B43" s="36"/>
      <c r="C43" s="36"/>
      <c r="D43" s="36"/>
      <c r="E43" s="36"/>
      <c r="F43" s="36"/>
      <c r="G43" s="36"/>
      <c r="H43" s="36"/>
      <c r="P43" s="36"/>
      <c r="X43" s="29"/>
      <c r="Y43" s="25"/>
      <c r="Z43" s="25"/>
      <c r="AA43" s="25"/>
      <c r="AB43" s="25"/>
      <c r="AC43" s="25"/>
      <c r="AD43" s="25"/>
      <c r="AE43" s="25"/>
      <c r="AG43" s="28"/>
    </row>
    <row r="44" spans="1:33" s="24" customFormat="1" ht="17.25" customHeight="1">
      <c r="A44" s="92" t="s">
        <v>33</v>
      </c>
      <c r="B44" s="86" t="str">
        <f>Cate1</f>
        <v>Anniversary</v>
      </c>
      <c r="C44" s="87" t="str">
        <f>Cate2</f>
        <v>Holiday</v>
      </c>
      <c r="D44" s="88" t="str">
        <f>Cate3</f>
        <v>Vacation</v>
      </c>
      <c r="E44" s="89" t="str">
        <f>Cate4</f>
        <v>Birthday</v>
      </c>
      <c r="F44" s="90" t="str">
        <f>Cate5</f>
        <v>Business</v>
      </c>
      <c r="G44" s="91" t="str">
        <f>Cate6</f>
        <v>Other</v>
      </c>
      <c r="P44" s="27"/>
      <c r="AA44" s="27"/>
      <c r="AB44" s="27"/>
      <c r="AC44" s="27"/>
      <c r="AD44" s="27"/>
      <c r="AE44" s="27"/>
    </row>
    <row r="45" spans="1:33" s="82" customFormat="1" ht="17.25" customHeight="1">
      <c r="A45" s="83"/>
      <c r="B45" s="84"/>
      <c r="C45" s="84"/>
      <c r="D45" s="84"/>
      <c r="E45" s="83"/>
      <c r="F45" s="84"/>
      <c r="G45" s="84"/>
      <c r="H45" s="84"/>
      <c r="I45" s="83"/>
      <c r="J45" s="84"/>
      <c r="K45" s="84"/>
      <c r="L45" s="84"/>
      <c r="M45" s="83"/>
      <c r="N45" s="84"/>
      <c r="O45" s="84"/>
      <c r="P45" s="84"/>
      <c r="Q45" s="83"/>
      <c r="R45" s="84"/>
      <c r="S45" s="84"/>
      <c r="T45" s="84"/>
      <c r="U45" s="83"/>
      <c r="V45" s="84"/>
      <c r="W45" s="84"/>
      <c r="X45" s="85"/>
      <c r="Y45" s="85"/>
      <c r="Z45" s="85"/>
      <c r="AA45" s="85"/>
      <c r="AB45" s="85"/>
      <c r="AC45" s="85"/>
      <c r="AD45" s="85"/>
      <c r="AE45" s="85"/>
    </row>
    <row r="46" spans="1:33" s="93" customFormat="1" ht="60" customHeight="1">
      <c r="A46" s="157" t="s">
        <v>21</v>
      </c>
      <c r="B46" s="157"/>
      <c r="C46" s="157"/>
      <c r="D46" s="157"/>
      <c r="E46" s="157"/>
      <c r="F46" s="157"/>
      <c r="G46" s="157"/>
      <c r="H46" s="94"/>
      <c r="P46" s="94"/>
      <c r="X46" s="95"/>
      <c r="Y46" s="96"/>
      <c r="Z46" s="96"/>
      <c r="AA46" s="96"/>
      <c r="AB46" s="96"/>
      <c r="AC46" s="96"/>
      <c r="AD46" s="96"/>
      <c r="AE46" s="96"/>
      <c r="AF46" s="96"/>
    </row>
    <row r="47" spans="1:33" s="69" customFormat="1" ht="30" customHeight="1">
      <c r="A47" s="97" t="str">
        <f t="shared" ref="A47:G47" si="11">A36</f>
        <v>Monday</v>
      </c>
      <c r="B47" s="97" t="str">
        <f t="shared" si="11"/>
        <v>Tuesday</v>
      </c>
      <c r="C47" s="97" t="str">
        <f t="shared" si="11"/>
        <v>Wednesday</v>
      </c>
      <c r="D47" s="97" t="str">
        <f t="shared" si="11"/>
        <v>Thursday</v>
      </c>
      <c r="E47" s="97" t="str">
        <f t="shared" si="11"/>
        <v>Friday</v>
      </c>
      <c r="F47" s="97" t="str">
        <f t="shared" si="11"/>
        <v>Saturday</v>
      </c>
      <c r="G47" s="97" t="str">
        <f t="shared" si="11"/>
        <v>Sunday</v>
      </c>
      <c r="H47" s="70"/>
      <c r="P47" s="70"/>
      <c r="X47" s="71"/>
      <c r="Y47" s="72"/>
      <c r="Z47" s="72"/>
      <c r="AA47" s="72"/>
      <c r="AB47" s="72"/>
      <c r="AC47" s="72"/>
      <c r="AD47" s="72"/>
      <c r="AE47" s="72"/>
      <c r="AF47" s="72"/>
    </row>
    <row r="48" spans="1:33" s="77" customFormat="1" ht="86.65" customHeight="1">
      <c r="A48" s="99" t="str">
        <f>IF(Setup!$C$14="Sunday",IF(WEEKDAY(MAX(A40:G42))=7,MAX(A40:G42)+1,""),IF(WEEKDAY(MAX(A40:G42))=1,MAX(A40:G42)+1,""))</f>
        <v/>
      </c>
      <c r="B48" s="99" t="str">
        <f>IF(A48&lt;&gt;"",A48+1,IF(Setup!$C$14="Sunday",IF(WEEKDAY(MAX(A40:G42))=1,MAX(A40:G42)+1,""),IF(WEEKDAY(MAX(A40:G42))=2,MAX(A40:G42)+1,"")))</f>
        <v/>
      </c>
      <c r="C48" s="99" t="str">
        <f>IF(B48&lt;&gt;"",B48+1,IF(Setup!$C$14="Sunday",IF(WEEKDAY(MAX(A40:G42))=2,MAX(A40:G42)+1,""),IF(WEEKDAY(MAX(A40:G42))=3,MAX(A40:G42)+1,"")))</f>
        <v/>
      </c>
      <c r="D48" s="99" t="str">
        <f>IF(C48&lt;&gt;"",C48+1,IF(Setup!$C$14="Sunday",IF(WEEKDAY(MAX(A40:G42))=3,MAX(A40:G42)+1,""),IF(WEEKDAY(MAX(A40:G42))=4,MAX(A40:G42)+1,"")))</f>
        <v/>
      </c>
      <c r="E48" s="99">
        <f>IF(D48&lt;&gt;"",D48+1,IF(Setup!$C$14="Sunday",IF(WEEKDAY(MAX(A40:G42))=4,MAX(A40:G42)+1,""),IF(WEEKDAY(MAX(A40:G42))=5,MAX(A40:G42)+1,"")))</f>
        <v>43952</v>
      </c>
      <c r="F48" s="99">
        <f>IF(E48&lt;&gt;"",E48+1,IF(Setup!$C$14="Sunday",IF(WEEKDAY(MAX(A40:G42))=5,MAX(A40:G42)+1,""),IF(WEEKDAY(MAX(A40:G42))=6,MAX(A40:G42)+1,"")))</f>
        <v>43953</v>
      </c>
      <c r="G48" s="99">
        <f>IF(F48&lt;&gt;"",F48+1,IF(Setup!$C$14="Sunday",IF(WEEKDAY(MAX(A40:G42))=6,MAX(A40:G42)+1,""),IF(WEEKDAY(MAX(A40:G42))=7,MAX(A40:G42)+1,"")))</f>
        <v>43954</v>
      </c>
      <c r="H48" s="78"/>
      <c r="P48" s="78"/>
      <c r="X48" s="79"/>
    </row>
    <row r="49" spans="1:33" s="77" customFormat="1" ht="86.65" customHeight="1">
      <c r="A49" s="99">
        <f>G48+1</f>
        <v>43955</v>
      </c>
      <c r="B49" s="99">
        <f t="shared" ref="B49:G51" si="12">A49+1</f>
        <v>43956</v>
      </c>
      <c r="C49" s="99">
        <f t="shared" si="12"/>
        <v>43957</v>
      </c>
      <c r="D49" s="99">
        <f t="shared" si="12"/>
        <v>43958</v>
      </c>
      <c r="E49" s="99">
        <f t="shared" si="12"/>
        <v>43959</v>
      </c>
      <c r="F49" s="99">
        <f t="shared" si="12"/>
        <v>43960</v>
      </c>
      <c r="G49" s="99">
        <f t="shared" si="12"/>
        <v>43961</v>
      </c>
      <c r="H49" s="78"/>
      <c r="P49" s="78"/>
      <c r="X49" s="79"/>
    </row>
    <row r="50" spans="1:33" s="77" customFormat="1" ht="86.65" customHeight="1">
      <c r="A50" s="99">
        <f>G49+1</f>
        <v>43962</v>
      </c>
      <c r="B50" s="99">
        <f t="shared" si="12"/>
        <v>43963</v>
      </c>
      <c r="C50" s="99">
        <f t="shared" si="12"/>
        <v>43964</v>
      </c>
      <c r="D50" s="99">
        <f t="shared" si="12"/>
        <v>43965</v>
      </c>
      <c r="E50" s="99">
        <f t="shared" si="12"/>
        <v>43966</v>
      </c>
      <c r="F50" s="99">
        <f t="shared" si="12"/>
        <v>43967</v>
      </c>
      <c r="G50" s="99">
        <f t="shared" si="12"/>
        <v>43968</v>
      </c>
      <c r="H50" s="78"/>
      <c r="P50" s="78"/>
      <c r="X50" s="79"/>
    </row>
    <row r="51" spans="1:33" s="77" customFormat="1" ht="86.65" customHeight="1">
      <c r="A51" s="99">
        <f>G50+1</f>
        <v>43969</v>
      </c>
      <c r="B51" s="99">
        <f t="shared" si="12"/>
        <v>43970</v>
      </c>
      <c r="C51" s="99">
        <f t="shared" si="12"/>
        <v>43971</v>
      </c>
      <c r="D51" s="99">
        <f t="shared" si="12"/>
        <v>43972</v>
      </c>
      <c r="E51" s="99">
        <f t="shared" si="12"/>
        <v>43973</v>
      </c>
      <c r="F51" s="99">
        <f t="shared" si="12"/>
        <v>43974</v>
      </c>
      <c r="G51" s="99">
        <f t="shared" si="12"/>
        <v>43975</v>
      </c>
      <c r="H51" s="78"/>
      <c r="P51" s="78"/>
      <c r="X51" s="79"/>
    </row>
    <row r="52" spans="1:33" s="77" customFormat="1" ht="86.65" customHeight="1">
      <c r="A52" s="99">
        <f>IF(G51&lt;&gt;"",IF(EOMONTH(G51,0)=G51,"",G51+1),"")</f>
        <v>43976</v>
      </c>
      <c r="B52" s="99">
        <f>IF(A52&lt;&gt;"",IF(EOMONTH(A52,0)=A52,"",A52+1),"")</f>
        <v>43977</v>
      </c>
      <c r="C52" s="99">
        <f t="shared" ref="C52:G52" si="13">IF(B52&lt;&gt;"",IF(EOMONTH(B52,0)=B52,"",B52+1),"")</f>
        <v>43978</v>
      </c>
      <c r="D52" s="99">
        <f t="shared" si="13"/>
        <v>43979</v>
      </c>
      <c r="E52" s="99">
        <f t="shared" si="13"/>
        <v>43980</v>
      </c>
      <c r="F52" s="99">
        <f t="shared" si="13"/>
        <v>43981</v>
      </c>
      <c r="G52" s="99">
        <f t="shared" si="13"/>
        <v>43982</v>
      </c>
      <c r="H52" s="78"/>
      <c r="P52" s="78"/>
      <c r="X52" s="79"/>
    </row>
    <row r="53" spans="1:33" s="77" customFormat="1" ht="86.65" customHeight="1">
      <c r="A53" s="99" t="str">
        <f>IF(G52&lt;&gt;"",IF(EOMONTH(G52,0)=G52,"",G52+1),"")</f>
        <v/>
      </c>
      <c r="B53" s="99" t="str">
        <f>IF(A53&lt;&gt;"",IF(EOMONTH(A53,0)=A53,"",A53+1),"")</f>
        <v/>
      </c>
      <c r="C53" s="99"/>
      <c r="D53" s="99"/>
      <c r="E53" s="99"/>
      <c r="F53" s="155">
        <f>Year</f>
        <v>2020</v>
      </c>
      <c r="G53" s="156"/>
      <c r="H53" s="78"/>
      <c r="P53" s="80"/>
      <c r="X53" s="81"/>
    </row>
    <row r="54" spans="1:33" s="19" customFormat="1" ht="15" customHeight="1">
      <c r="A54" s="36"/>
      <c r="B54" s="36"/>
      <c r="C54" s="36"/>
      <c r="D54" s="36"/>
      <c r="E54" s="36"/>
      <c r="F54" s="36"/>
      <c r="G54" s="36"/>
      <c r="H54" s="36"/>
      <c r="P54" s="36"/>
      <c r="X54" s="29"/>
      <c r="Y54" s="25"/>
      <c r="Z54" s="25"/>
      <c r="AA54" s="25"/>
      <c r="AB54" s="25"/>
      <c r="AC54" s="25"/>
      <c r="AD54" s="25"/>
      <c r="AE54" s="25"/>
      <c r="AG54" s="28"/>
    </row>
    <row r="55" spans="1:33" s="24" customFormat="1" ht="17.25" customHeight="1">
      <c r="A55" s="92" t="s">
        <v>33</v>
      </c>
      <c r="B55" s="86" t="str">
        <f>Cate1</f>
        <v>Anniversary</v>
      </c>
      <c r="C55" s="87" t="str">
        <f>Cate2</f>
        <v>Holiday</v>
      </c>
      <c r="D55" s="88" t="str">
        <f>Cate3</f>
        <v>Vacation</v>
      </c>
      <c r="E55" s="89" t="str">
        <f>Cate4</f>
        <v>Birthday</v>
      </c>
      <c r="F55" s="90" t="str">
        <f>Cate5</f>
        <v>Business</v>
      </c>
      <c r="G55" s="91" t="str">
        <f>Cate6</f>
        <v>Other</v>
      </c>
      <c r="P55" s="27"/>
      <c r="AA55" s="27"/>
      <c r="AB55" s="27"/>
      <c r="AC55" s="27"/>
      <c r="AD55" s="27"/>
      <c r="AE55" s="27"/>
    </row>
    <row r="56" spans="1:33" s="82" customFormat="1" ht="17.25" customHeight="1">
      <c r="A56" s="83"/>
      <c r="B56" s="84"/>
      <c r="C56" s="84"/>
      <c r="D56" s="84"/>
      <c r="E56" s="83"/>
      <c r="F56" s="84"/>
      <c r="G56" s="84"/>
      <c r="H56" s="84"/>
      <c r="I56" s="83"/>
      <c r="J56" s="84"/>
      <c r="K56" s="84"/>
      <c r="L56" s="84"/>
      <c r="M56" s="83"/>
      <c r="N56" s="84"/>
      <c r="O56" s="84"/>
      <c r="P56" s="84"/>
      <c r="Q56" s="83"/>
      <c r="R56" s="84"/>
      <c r="S56" s="84"/>
      <c r="T56" s="84"/>
      <c r="U56" s="83"/>
      <c r="V56" s="84"/>
      <c r="W56" s="84"/>
      <c r="X56" s="85"/>
      <c r="Y56" s="85"/>
      <c r="Z56" s="85"/>
      <c r="AA56" s="85"/>
      <c r="AB56" s="85"/>
      <c r="AC56" s="85"/>
      <c r="AD56" s="85"/>
      <c r="AE56" s="85"/>
    </row>
    <row r="57" spans="1:33" s="93" customFormat="1" ht="60" customHeight="1">
      <c r="A57" s="157" t="s">
        <v>22</v>
      </c>
      <c r="B57" s="157"/>
      <c r="C57" s="157"/>
      <c r="D57" s="157"/>
      <c r="E57" s="157"/>
      <c r="F57" s="157"/>
      <c r="G57" s="157"/>
      <c r="H57" s="94"/>
      <c r="P57" s="94"/>
      <c r="X57" s="95"/>
      <c r="Y57" s="96"/>
      <c r="Z57" s="96"/>
      <c r="AA57" s="96"/>
      <c r="AB57" s="96"/>
      <c r="AC57" s="96"/>
      <c r="AD57" s="96"/>
      <c r="AE57" s="96"/>
      <c r="AF57" s="96"/>
    </row>
    <row r="58" spans="1:33" s="69" customFormat="1" ht="30" customHeight="1">
      <c r="A58" s="97" t="str">
        <f t="shared" ref="A58:G58" si="14">A47</f>
        <v>Monday</v>
      </c>
      <c r="B58" s="97" t="str">
        <f t="shared" si="14"/>
        <v>Tuesday</v>
      </c>
      <c r="C58" s="97" t="str">
        <f t="shared" si="14"/>
        <v>Wednesday</v>
      </c>
      <c r="D58" s="97" t="str">
        <f t="shared" si="14"/>
        <v>Thursday</v>
      </c>
      <c r="E58" s="97" t="str">
        <f t="shared" si="14"/>
        <v>Friday</v>
      </c>
      <c r="F58" s="97" t="str">
        <f t="shared" si="14"/>
        <v>Saturday</v>
      </c>
      <c r="G58" s="97" t="str">
        <f t="shared" si="14"/>
        <v>Sunday</v>
      </c>
      <c r="H58" s="70"/>
      <c r="P58" s="70"/>
      <c r="X58" s="71"/>
      <c r="Y58" s="72"/>
      <c r="Z58" s="72"/>
      <c r="AA58" s="72"/>
      <c r="AB58" s="72"/>
      <c r="AC58" s="72"/>
      <c r="AD58" s="72"/>
      <c r="AE58" s="72"/>
      <c r="AF58" s="72"/>
    </row>
    <row r="59" spans="1:33" s="77" customFormat="1" ht="86.65" customHeight="1">
      <c r="A59" s="99">
        <f>IF(Setup!$C$14="Sunday",IF(WEEKDAY(MAX(A51:G53))=7,MAX(A51:G53)+1,""),IF(WEEKDAY(MAX(A51:G53))=1,MAX(A51:G53)+1,""))</f>
        <v>43983</v>
      </c>
      <c r="B59" s="99">
        <f>IF(A59&lt;&gt;"",A59+1,IF(Setup!$C$14="Sunday",IF(WEEKDAY(MAX(A51:G53))=1,MAX(A51:G53)+1,""),IF(WEEKDAY(MAX(A51:G53))=2,MAX(A51:G53)+1,"")))</f>
        <v>43984</v>
      </c>
      <c r="C59" s="99">
        <f>IF(B59&lt;&gt;"",B59+1,IF(Setup!$C$14="Sunday",IF(WEEKDAY(MAX(A51:G53))=2,MAX(A51:G53)+1,""),IF(WEEKDAY(MAX(A51:G53))=3,MAX(A51:G53)+1,"")))</f>
        <v>43985</v>
      </c>
      <c r="D59" s="99">
        <f>IF(C59&lt;&gt;"",C59+1,IF(Setup!$C$14="Sunday",IF(WEEKDAY(MAX(A51:G53))=3,MAX(A51:G53)+1,""),IF(WEEKDAY(MAX(A51:G53))=4,MAX(A51:G53)+1,"")))</f>
        <v>43986</v>
      </c>
      <c r="E59" s="99">
        <f>IF(D59&lt;&gt;"",D59+1,IF(Setup!$C$14="Sunday",IF(WEEKDAY(MAX(A51:G53))=4,MAX(A51:G53)+1,""),IF(WEEKDAY(MAX(A51:G53))=5,MAX(A51:G53)+1,"")))</f>
        <v>43987</v>
      </c>
      <c r="F59" s="99">
        <f>IF(E59&lt;&gt;"",E59+1,IF(Setup!$C$14="Sunday",IF(WEEKDAY(MAX(A51:G53))=5,MAX(A51:G53)+1,""),IF(WEEKDAY(MAX(A51:G53))=6,MAX(A51:G53)+1,"")))</f>
        <v>43988</v>
      </c>
      <c r="G59" s="99">
        <f>IF(F59&lt;&gt;"",F59+1,IF(Setup!$C$14="Sunday",IF(WEEKDAY(MAX(A51:G53))=6,MAX(A51:G53)+1,""),IF(WEEKDAY(MAX(A51:G53))=7,MAX(A51:G53)+1,"")))</f>
        <v>43989</v>
      </c>
      <c r="H59" s="78"/>
      <c r="P59" s="78"/>
      <c r="X59" s="79"/>
    </row>
    <row r="60" spans="1:33" s="77" customFormat="1" ht="86.65" customHeight="1">
      <c r="A60" s="99">
        <f>G59+1</f>
        <v>43990</v>
      </c>
      <c r="B60" s="99">
        <f t="shared" ref="B60:G62" si="15">A60+1</f>
        <v>43991</v>
      </c>
      <c r="C60" s="99">
        <f t="shared" si="15"/>
        <v>43992</v>
      </c>
      <c r="D60" s="99">
        <f t="shared" si="15"/>
        <v>43993</v>
      </c>
      <c r="E60" s="99">
        <f t="shared" si="15"/>
        <v>43994</v>
      </c>
      <c r="F60" s="99">
        <f t="shared" si="15"/>
        <v>43995</v>
      </c>
      <c r="G60" s="99">
        <f t="shared" si="15"/>
        <v>43996</v>
      </c>
      <c r="H60" s="78"/>
      <c r="P60" s="78"/>
      <c r="X60" s="79"/>
    </row>
    <row r="61" spans="1:33" s="77" customFormat="1" ht="86.65" customHeight="1">
      <c r="A61" s="99">
        <f>G60+1</f>
        <v>43997</v>
      </c>
      <c r="B61" s="99">
        <f t="shared" si="15"/>
        <v>43998</v>
      </c>
      <c r="C61" s="99">
        <f t="shared" si="15"/>
        <v>43999</v>
      </c>
      <c r="D61" s="99">
        <f t="shared" si="15"/>
        <v>44000</v>
      </c>
      <c r="E61" s="99">
        <f t="shared" si="15"/>
        <v>44001</v>
      </c>
      <c r="F61" s="99">
        <f t="shared" si="15"/>
        <v>44002</v>
      </c>
      <c r="G61" s="99">
        <f t="shared" si="15"/>
        <v>44003</v>
      </c>
      <c r="H61" s="78"/>
      <c r="P61" s="78"/>
      <c r="X61" s="79"/>
    </row>
    <row r="62" spans="1:33" s="77" customFormat="1" ht="86.65" customHeight="1">
      <c r="A62" s="99">
        <f>G61+1</f>
        <v>44004</v>
      </c>
      <c r="B62" s="99">
        <f t="shared" si="15"/>
        <v>44005</v>
      </c>
      <c r="C62" s="99">
        <f t="shared" si="15"/>
        <v>44006</v>
      </c>
      <c r="D62" s="99">
        <f t="shared" si="15"/>
        <v>44007</v>
      </c>
      <c r="E62" s="99">
        <f t="shared" si="15"/>
        <v>44008</v>
      </c>
      <c r="F62" s="99">
        <f t="shared" si="15"/>
        <v>44009</v>
      </c>
      <c r="G62" s="99">
        <f t="shared" si="15"/>
        <v>44010</v>
      </c>
      <c r="H62" s="78"/>
      <c r="P62" s="78"/>
      <c r="X62" s="79"/>
    </row>
    <row r="63" spans="1:33" s="77" customFormat="1" ht="86.65" customHeight="1">
      <c r="A63" s="99">
        <f>IF(G62&lt;&gt;"",IF(EOMONTH(G62,0)=G62,"",G62+1),"")</f>
        <v>44011</v>
      </c>
      <c r="B63" s="99">
        <f>IF(A63&lt;&gt;"",IF(EOMONTH(A63,0)=A63,"",A63+1),"")</f>
        <v>44012</v>
      </c>
      <c r="C63" s="99" t="str">
        <f t="shared" ref="C63:G63" si="16">IF(B63&lt;&gt;"",IF(EOMONTH(B63,0)=B63,"",B63+1),"")</f>
        <v/>
      </c>
      <c r="D63" s="99" t="str">
        <f t="shared" si="16"/>
        <v/>
      </c>
      <c r="E63" s="99" t="str">
        <f t="shared" si="16"/>
        <v/>
      </c>
      <c r="F63" s="99" t="str">
        <f t="shared" si="16"/>
        <v/>
      </c>
      <c r="G63" s="99" t="str">
        <f t="shared" si="16"/>
        <v/>
      </c>
      <c r="H63" s="78"/>
      <c r="P63" s="78"/>
      <c r="X63" s="79"/>
    </row>
    <row r="64" spans="1:33" s="77" customFormat="1" ht="86.65" customHeight="1">
      <c r="A64" s="99" t="str">
        <f>IF(G63&lt;&gt;"",IF(EOMONTH(G63,0)=G63,"",G63+1),"")</f>
        <v/>
      </c>
      <c r="B64" s="99" t="str">
        <f>IF(A64&lt;&gt;"",IF(EOMONTH(A64,0)=A64,"",A64+1),"")</f>
        <v/>
      </c>
      <c r="C64" s="99"/>
      <c r="D64" s="99"/>
      <c r="E64" s="99"/>
      <c r="F64" s="155">
        <f>Year</f>
        <v>2020</v>
      </c>
      <c r="G64" s="156"/>
      <c r="H64" s="78"/>
      <c r="P64" s="80"/>
      <c r="X64" s="81"/>
    </row>
    <row r="65" spans="1:33" s="19" customFormat="1" ht="15" customHeight="1">
      <c r="A65" s="36"/>
      <c r="B65" s="36"/>
      <c r="C65" s="36"/>
      <c r="D65" s="36"/>
      <c r="E65" s="36"/>
      <c r="F65" s="36"/>
      <c r="G65" s="36"/>
      <c r="H65" s="36"/>
      <c r="P65" s="36"/>
      <c r="X65" s="29"/>
      <c r="Y65" s="25"/>
      <c r="Z65" s="25"/>
      <c r="AA65" s="25"/>
      <c r="AB65" s="25"/>
      <c r="AC65" s="25"/>
      <c r="AD65" s="25"/>
      <c r="AE65" s="25"/>
      <c r="AG65" s="28"/>
    </row>
    <row r="66" spans="1:33" s="24" customFormat="1" ht="17.25" customHeight="1">
      <c r="A66" s="92" t="s">
        <v>33</v>
      </c>
      <c r="B66" s="86" t="str">
        <f>Cate1</f>
        <v>Anniversary</v>
      </c>
      <c r="C66" s="87" t="str">
        <f>Cate2</f>
        <v>Holiday</v>
      </c>
      <c r="D66" s="88" t="str">
        <f>Cate3</f>
        <v>Vacation</v>
      </c>
      <c r="E66" s="89" t="str">
        <f>Cate4</f>
        <v>Birthday</v>
      </c>
      <c r="F66" s="90" t="str">
        <f>Cate5</f>
        <v>Business</v>
      </c>
      <c r="G66" s="91" t="str">
        <f>Cate6</f>
        <v>Other</v>
      </c>
      <c r="P66" s="27"/>
      <c r="AA66" s="27"/>
      <c r="AB66" s="27"/>
      <c r="AC66" s="27"/>
      <c r="AD66" s="27"/>
      <c r="AE66" s="27"/>
    </row>
    <row r="67" spans="1:33" s="82" customFormat="1" ht="17.25" customHeight="1">
      <c r="A67" s="83"/>
      <c r="B67" s="84"/>
      <c r="C67" s="84"/>
      <c r="D67" s="84"/>
      <c r="E67" s="83"/>
      <c r="F67" s="84"/>
      <c r="G67" s="84"/>
      <c r="H67" s="84"/>
      <c r="I67" s="83"/>
      <c r="J67" s="84"/>
      <c r="K67" s="84"/>
      <c r="L67" s="84"/>
      <c r="M67" s="83"/>
      <c r="N67" s="84"/>
      <c r="O67" s="84"/>
      <c r="P67" s="84"/>
      <c r="Q67" s="83"/>
      <c r="R67" s="84"/>
      <c r="S67" s="84"/>
      <c r="T67" s="84"/>
      <c r="U67" s="83"/>
      <c r="V67" s="84"/>
      <c r="W67" s="84"/>
      <c r="X67" s="85"/>
      <c r="Y67" s="85"/>
      <c r="Z67" s="85"/>
      <c r="AA67" s="85"/>
      <c r="AB67" s="85"/>
      <c r="AC67" s="85"/>
      <c r="AD67" s="85"/>
      <c r="AE67" s="85"/>
    </row>
    <row r="68" spans="1:33" s="93" customFormat="1" ht="60" customHeight="1">
      <c r="A68" s="157" t="s">
        <v>23</v>
      </c>
      <c r="B68" s="157"/>
      <c r="C68" s="157"/>
      <c r="D68" s="157"/>
      <c r="E68" s="157"/>
      <c r="F68" s="157"/>
      <c r="G68" s="157"/>
      <c r="H68" s="94"/>
      <c r="P68" s="94"/>
      <c r="X68" s="95"/>
      <c r="Y68" s="96"/>
      <c r="Z68" s="96"/>
      <c r="AA68" s="96"/>
      <c r="AB68" s="96"/>
      <c r="AC68" s="96"/>
      <c r="AD68" s="96"/>
      <c r="AE68" s="96"/>
      <c r="AF68" s="96"/>
    </row>
    <row r="69" spans="1:33" s="73" customFormat="1" ht="30" customHeight="1">
      <c r="A69" s="98" t="str">
        <f t="shared" ref="A69:G69" si="17">A58</f>
        <v>Monday</v>
      </c>
      <c r="B69" s="98" t="str">
        <f t="shared" si="17"/>
        <v>Tuesday</v>
      </c>
      <c r="C69" s="98" t="str">
        <f t="shared" si="17"/>
        <v>Wednesday</v>
      </c>
      <c r="D69" s="98" t="str">
        <f t="shared" si="17"/>
        <v>Thursday</v>
      </c>
      <c r="E69" s="98" t="str">
        <f t="shared" si="17"/>
        <v>Friday</v>
      </c>
      <c r="F69" s="98" t="str">
        <f t="shared" si="17"/>
        <v>Saturday</v>
      </c>
      <c r="G69" s="98" t="str">
        <f t="shared" si="17"/>
        <v>Sunday</v>
      </c>
      <c r="H69" s="74"/>
      <c r="P69" s="74"/>
      <c r="X69" s="75"/>
      <c r="Y69" s="76"/>
      <c r="Z69" s="76"/>
      <c r="AA69" s="76"/>
      <c r="AB69" s="76"/>
      <c r="AC69" s="76"/>
      <c r="AD69" s="76"/>
      <c r="AE69" s="76"/>
      <c r="AF69" s="76"/>
    </row>
    <row r="70" spans="1:33" s="77" customFormat="1" ht="86.65" customHeight="1">
      <c r="A70" s="99" t="str">
        <f>IF(Setup!$C$14="Sunday",IF(WEEKDAY(MAX(A62:G64))=7,MAX(A62:G64)+1,""),IF(WEEKDAY(MAX(A62:G64))=1,MAX(A62:G64)+1,""))</f>
        <v/>
      </c>
      <c r="B70" s="99" t="str">
        <f>IF(A70&lt;&gt;"",A70+1,IF(Setup!$C$14="Sunday",IF(WEEKDAY(MAX(A62:G64))=1,MAX(A62:G64)+1,""),IF(WEEKDAY(MAX(A62:G64))=2,MAX(A62:G64)+1,"")))</f>
        <v/>
      </c>
      <c r="C70" s="99">
        <f>IF(B70&lt;&gt;"",B70+1,IF(Setup!$C$14="Sunday",IF(WEEKDAY(MAX(A62:G64))=2,MAX(A62:G64)+1,""),IF(WEEKDAY(MAX(A62:G64))=3,MAX(A62:G64)+1,"")))</f>
        <v>44013</v>
      </c>
      <c r="D70" s="99">
        <f>IF(C70&lt;&gt;"",C70+1,IF(Setup!$C$14="Sunday",IF(WEEKDAY(MAX(A62:G64))=3,MAX(A62:G64)+1,""),IF(WEEKDAY(MAX(A62:G64))=4,MAX(A62:G64)+1,"")))</f>
        <v>44014</v>
      </c>
      <c r="E70" s="99">
        <f>IF(D70&lt;&gt;"",D70+1,IF(Setup!$C$14="Sunday",IF(WEEKDAY(MAX(A62:G64))=4,MAX(A62:G64)+1,""),IF(WEEKDAY(MAX(A62:G64))=5,MAX(A62:G64)+1,"")))</f>
        <v>44015</v>
      </c>
      <c r="F70" s="99">
        <f>IF(E70&lt;&gt;"",E70+1,IF(Setup!$C$14="Sunday",IF(WEEKDAY(MAX(A62:G64))=5,MAX(A62:G64)+1,""),IF(WEEKDAY(MAX(A62:G64))=6,MAX(A62:G64)+1,"")))</f>
        <v>44016</v>
      </c>
      <c r="G70" s="99">
        <f>IF(F70&lt;&gt;"",F70+1,IF(Setup!$C$14="Sunday",IF(WEEKDAY(MAX(A62:G64))=6,MAX(A62:G64)+1,""),IF(WEEKDAY(MAX(A62:G64))=7,MAX(A62:G64)+1,"")))</f>
        <v>44017</v>
      </c>
      <c r="H70" s="78"/>
      <c r="P70" s="78"/>
      <c r="X70" s="79"/>
    </row>
    <row r="71" spans="1:33" s="77" customFormat="1" ht="86.65" customHeight="1">
      <c r="A71" s="99">
        <f>G70+1</f>
        <v>44018</v>
      </c>
      <c r="B71" s="99">
        <f t="shared" ref="B71:G73" si="18">A71+1</f>
        <v>44019</v>
      </c>
      <c r="C71" s="99">
        <f t="shared" si="18"/>
        <v>44020</v>
      </c>
      <c r="D71" s="99">
        <f t="shared" si="18"/>
        <v>44021</v>
      </c>
      <c r="E71" s="99">
        <f t="shared" si="18"/>
        <v>44022</v>
      </c>
      <c r="F71" s="99">
        <f t="shared" si="18"/>
        <v>44023</v>
      </c>
      <c r="G71" s="99">
        <f t="shared" si="18"/>
        <v>44024</v>
      </c>
      <c r="H71" s="78"/>
      <c r="P71" s="78"/>
      <c r="X71" s="79"/>
    </row>
    <row r="72" spans="1:33" s="77" customFormat="1" ht="86.65" customHeight="1">
      <c r="A72" s="99">
        <f>G71+1</f>
        <v>44025</v>
      </c>
      <c r="B72" s="99">
        <f t="shared" si="18"/>
        <v>44026</v>
      </c>
      <c r="C72" s="99">
        <f t="shared" si="18"/>
        <v>44027</v>
      </c>
      <c r="D72" s="99">
        <f t="shared" si="18"/>
        <v>44028</v>
      </c>
      <c r="E72" s="99">
        <f t="shared" si="18"/>
        <v>44029</v>
      </c>
      <c r="F72" s="99">
        <f t="shared" si="18"/>
        <v>44030</v>
      </c>
      <c r="G72" s="99">
        <f t="shared" si="18"/>
        <v>44031</v>
      </c>
      <c r="H72" s="78"/>
      <c r="P72" s="78"/>
      <c r="X72" s="79"/>
    </row>
    <row r="73" spans="1:33" s="77" customFormat="1" ht="86.65" customHeight="1">
      <c r="A73" s="99">
        <f>G72+1</f>
        <v>44032</v>
      </c>
      <c r="B73" s="99">
        <f t="shared" si="18"/>
        <v>44033</v>
      </c>
      <c r="C73" s="99">
        <f t="shared" si="18"/>
        <v>44034</v>
      </c>
      <c r="D73" s="99">
        <f t="shared" si="18"/>
        <v>44035</v>
      </c>
      <c r="E73" s="99">
        <f t="shared" si="18"/>
        <v>44036</v>
      </c>
      <c r="F73" s="99">
        <f t="shared" si="18"/>
        <v>44037</v>
      </c>
      <c r="G73" s="99">
        <f t="shared" si="18"/>
        <v>44038</v>
      </c>
      <c r="H73" s="78"/>
      <c r="P73" s="78"/>
      <c r="X73" s="79"/>
    </row>
    <row r="74" spans="1:33" s="77" customFormat="1" ht="86.65" customHeight="1">
      <c r="A74" s="99">
        <f>IF(G73&lt;&gt;"",IF(EOMONTH(G73,0)=G73,"",G73+1),"")</f>
        <v>44039</v>
      </c>
      <c r="B74" s="99">
        <f>IF(A74&lt;&gt;"",IF(EOMONTH(A74,0)=A74,"",A74+1),"")</f>
        <v>44040</v>
      </c>
      <c r="C74" s="99">
        <f t="shared" ref="C74:G74" si="19">IF(B74&lt;&gt;"",IF(EOMONTH(B74,0)=B74,"",B74+1),"")</f>
        <v>44041</v>
      </c>
      <c r="D74" s="99">
        <f t="shared" si="19"/>
        <v>44042</v>
      </c>
      <c r="E74" s="99">
        <f t="shared" si="19"/>
        <v>44043</v>
      </c>
      <c r="F74" s="99" t="str">
        <f t="shared" si="19"/>
        <v/>
      </c>
      <c r="G74" s="99" t="str">
        <f t="shared" si="19"/>
        <v/>
      </c>
      <c r="H74" s="78"/>
      <c r="P74" s="78"/>
      <c r="X74" s="79"/>
    </row>
    <row r="75" spans="1:33" s="77" customFormat="1" ht="86.65" customHeight="1">
      <c r="A75" s="99" t="str">
        <f>IF(G74&lt;&gt;"",IF(EOMONTH(G74,0)=G74,"",G74+1),"")</f>
        <v/>
      </c>
      <c r="B75" s="99" t="str">
        <f>IF(A75&lt;&gt;"",IF(EOMONTH(A75,0)=A75,"",A75+1),"")</f>
        <v/>
      </c>
      <c r="C75" s="99"/>
      <c r="D75" s="99"/>
      <c r="E75" s="99"/>
      <c r="F75" s="155">
        <f>Year</f>
        <v>2020</v>
      </c>
      <c r="G75" s="156"/>
      <c r="H75" s="78"/>
      <c r="P75" s="80"/>
      <c r="X75" s="81"/>
    </row>
    <row r="76" spans="1:33" s="19" customFormat="1" ht="15" customHeight="1">
      <c r="A76" s="36"/>
      <c r="B76" s="36"/>
      <c r="C76" s="36"/>
      <c r="D76" s="36"/>
      <c r="E76" s="36"/>
      <c r="F76" s="36"/>
      <c r="G76" s="36"/>
      <c r="H76" s="36"/>
      <c r="P76" s="36"/>
      <c r="X76" s="29"/>
      <c r="Y76" s="25"/>
      <c r="Z76" s="25"/>
      <c r="AA76" s="25"/>
      <c r="AB76" s="25"/>
      <c r="AC76" s="25"/>
      <c r="AD76" s="25"/>
      <c r="AE76" s="25"/>
      <c r="AG76" s="28"/>
    </row>
    <row r="77" spans="1:33" s="24" customFormat="1" ht="17.25" customHeight="1">
      <c r="A77" s="92" t="s">
        <v>33</v>
      </c>
      <c r="B77" s="86" t="str">
        <f>Cate1</f>
        <v>Anniversary</v>
      </c>
      <c r="C77" s="87" t="str">
        <f>Cate2</f>
        <v>Holiday</v>
      </c>
      <c r="D77" s="88" t="str">
        <f>Cate3</f>
        <v>Vacation</v>
      </c>
      <c r="E77" s="89" t="str">
        <f>Cate4</f>
        <v>Birthday</v>
      </c>
      <c r="F77" s="90" t="str">
        <f>Cate5</f>
        <v>Business</v>
      </c>
      <c r="G77" s="91" t="str">
        <f>Cate6</f>
        <v>Other</v>
      </c>
      <c r="P77" s="27"/>
      <c r="AA77" s="27"/>
      <c r="AB77" s="27"/>
      <c r="AC77" s="27"/>
      <c r="AD77" s="27"/>
      <c r="AE77" s="27"/>
    </row>
    <row r="78" spans="1:33" s="82" customFormat="1" ht="17.25" customHeight="1">
      <c r="A78" s="83"/>
      <c r="B78" s="84"/>
      <c r="C78" s="84"/>
      <c r="D78" s="84"/>
      <c r="E78" s="83"/>
      <c r="F78" s="84"/>
      <c r="G78" s="84"/>
      <c r="H78" s="84"/>
      <c r="I78" s="83"/>
      <c r="J78" s="84"/>
      <c r="K78" s="84"/>
      <c r="L78" s="84"/>
      <c r="M78" s="83"/>
      <c r="N78" s="84"/>
      <c r="O78" s="84"/>
      <c r="P78" s="84"/>
      <c r="Q78" s="83"/>
      <c r="R78" s="84"/>
      <c r="S78" s="84"/>
      <c r="T78" s="84"/>
      <c r="U78" s="83"/>
      <c r="V78" s="84"/>
      <c r="W78" s="84"/>
      <c r="X78" s="85"/>
      <c r="Y78" s="85"/>
      <c r="Z78" s="85"/>
      <c r="AA78" s="85"/>
      <c r="AB78" s="85"/>
      <c r="AC78" s="85"/>
      <c r="AD78" s="85"/>
      <c r="AE78" s="85"/>
    </row>
    <row r="79" spans="1:33" s="93" customFormat="1" ht="60" customHeight="1">
      <c r="A79" s="157" t="s">
        <v>24</v>
      </c>
      <c r="B79" s="157"/>
      <c r="C79" s="157"/>
      <c r="D79" s="157"/>
      <c r="E79" s="157"/>
      <c r="F79" s="157"/>
      <c r="G79" s="157"/>
      <c r="H79" s="94"/>
      <c r="P79" s="94"/>
      <c r="X79" s="95"/>
      <c r="Y79" s="96"/>
      <c r="Z79" s="96"/>
      <c r="AA79" s="96"/>
      <c r="AB79" s="96"/>
      <c r="AC79" s="96"/>
      <c r="AD79" s="96"/>
      <c r="AE79" s="96"/>
      <c r="AF79" s="96"/>
    </row>
    <row r="80" spans="1:33" s="69" customFormat="1" ht="30" customHeight="1">
      <c r="A80" s="97" t="str">
        <f t="shared" ref="A80:G80" si="20">A69</f>
        <v>Monday</v>
      </c>
      <c r="B80" s="97" t="str">
        <f t="shared" si="20"/>
        <v>Tuesday</v>
      </c>
      <c r="C80" s="97" t="str">
        <f t="shared" si="20"/>
        <v>Wednesday</v>
      </c>
      <c r="D80" s="97" t="str">
        <f t="shared" si="20"/>
        <v>Thursday</v>
      </c>
      <c r="E80" s="97" t="str">
        <f t="shared" si="20"/>
        <v>Friday</v>
      </c>
      <c r="F80" s="97" t="str">
        <f t="shared" si="20"/>
        <v>Saturday</v>
      </c>
      <c r="G80" s="97" t="str">
        <f t="shared" si="20"/>
        <v>Sunday</v>
      </c>
      <c r="H80" s="70"/>
      <c r="P80" s="70"/>
      <c r="X80" s="71"/>
      <c r="Y80" s="72"/>
      <c r="Z80" s="72"/>
      <c r="AA80" s="72"/>
      <c r="AB80" s="72"/>
      <c r="AC80" s="72"/>
      <c r="AD80" s="72"/>
      <c r="AE80" s="72"/>
      <c r="AF80" s="72"/>
    </row>
    <row r="81" spans="1:33" s="77" customFormat="1" ht="86.65" customHeight="1">
      <c r="A81" s="99" t="str">
        <f>IF(Setup!$C$14="Sunday",IF(WEEKDAY(MAX(A73:G75))=7,MAX(A73:G75)+1,""),IF(WEEKDAY(MAX(A73:G75))=1,MAX(A73:G75)+1,""))</f>
        <v/>
      </c>
      <c r="B81" s="99" t="str">
        <f>IF(A81&lt;&gt;"",A81+1,IF(Setup!$C$14="Sunday",IF(WEEKDAY(MAX(A73:G75))=1,MAX(A73:G75)+1,""),IF(WEEKDAY(MAX(A73:G75))=2,MAX(A73:G75)+1,"")))</f>
        <v/>
      </c>
      <c r="C81" s="99" t="str">
        <f>IF(B81&lt;&gt;"",B81+1,IF(Setup!$C$14="Sunday",IF(WEEKDAY(MAX(A73:G75))=2,MAX(A73:G75)+1,""),IF(WEEKDAY(MAX(A73:G75))=3,MAX(A73:G75)+1,"")))</f>
        <v/>
      </c>
      <c r="D81" s="99" t="str">
        <f>IF(C81&lt;&gt;"",C81+1,IF(Setup!$C$14="Sunday",IF(WEEKDAY(MAX(A73:G75))=3,MAX(A73:G75)+1,""),IF(WEEKDAY(MAX(A73:G75))=4,MAX(A73:G75)+1,"")))</f>
        <v/>
      </c>
      <c r="E81" s="99" t="str">
        <f>IF(D81&lt;&gt;"",D81+1,IF(Setup!$C$14="Sunday",IF(WEEKDAY(MAX(A73:G75))=4,MAX(A73:G75)+1,""),IF(WEEKDAY(MAX(A73:G75))=5,MAX(A73:G75)+1,"")))</f>
        <v/>
      </c>
      <c r="F81" s="99">
        <f>IF(E81&lt;&gt;"",E81+1,IF(Setup!$C$14="Sunday",IF(WEEKDAY(MAX(A73:G75))=5,MAX(A73:G75)+1,""),IF(WEEKDAY(MAX(A73:G75))=6,MAX(A73:G75)+1,"")))</f>
        <v>44044</v>
      </c>
      <c r="G81" s="99">
        <f>IF(F81&lt;&gt;"",F81+1,IF(Setup!$C$14="Sunday",IF(WEEKDAY(MAX(A73:G75))=6,MAX(A73:G75)+1,""),IF(WEEKDAY(MAX(A73:G75))=7,MAX(A73:G75)+1,"")))</f>
        <v>44045</v>
      </c>
      <c r="H81" s="78"/>
      <c r="P81" s="78"/>
      <c r="X81" s="79"/>
    </row>
    <row r="82" spans="1:33" s="77" customFormat="1" ht="86.65" customHeight="1">
      <c r="A82" s="99">
        <f>G81+1</f>
        <v>44046</v>
      </c>
      <c r="B82" s="99">
        <f t="shared" ref="B82:G84" si="21">A82+1</f>
        <v>44047</v>
      </c>
      <c r="C82" s="99">
        <f t="shared" si="21"/>
        <v>44048</v>
      </c>
      <c r="D82" s="99">
        <f t="shared" si="21"/>
        <v>44049</v>
      </c>
      <c r="E82" s="99">
        <f t="shared" si="21"/>
        <v>44050</v>
      </c>
      <c r="F82" s="99">
        <f t="shared" si="21"/>
        <v>44051</v>
      </c>
      <c r="G82" s="99">
        <f t="shared" si="21"/>
        <v>44052</v>
      </c>
      <c r="H82" s="78"/>
      <c r="P82" s="78"/>
      <c r="X82" s="79"/>
    </row>
    <row r="83" spans="1:33" s="77" customFormat="1" ht="86.65" customHeight="1">
      <c r="A83" s="99">
        <f>G82+1</f>
        <v>44053</v>
      </c>
      <c r="B83" s="99">
        <f t="shared" si="21"/>
        <v>44054</v>
      </c>
      <c r="C83" s="99">
        <f t="shared" si="21"/>
        <v>44055</v>
      </c>
      <c r="D83" s="99">
        <f t="shared" si="21"/>
        <v>44056</v>
      </c>
      <c r="E83" s="99">
        <f t="shared" si="21"/>
        <v>44057</v>
      </c>
      <c r="F83" s="99">
        <f t="shared" si="21"/>
        <v>44058</v>
      </c>
      <c r="G83" s="99">
        <f t="shared" si="21"/>
        <v>44059</v>
      </c>
      <c r="H83" s="78"/>
      <c r="P83" s="78"/>
      <c r="X83" s="79"/>
    </row>
    <row r="84" spans="1:33" s="77" customFormat="1" ht="86.65" customHeight="1">
      <c r="A84" s="99">
        <f>G83+1</f>
        <v>44060</v>
      </c>
      <c r="B84" s="99">
        <f t="shared" si="21"/>
        <v>44061</v>
      </c>
      <c r="C84" s="99">
        <f t="shared" si="21"/>
        <v>44062</v>
      </c>
      <c r="D84" s="99">
        <f t="shared" si="21"/>
        <v>44063</v>
      </c>
      <c r="E84" s="99">
        <f t="shared" si="21"/>
        <v>44064</v>
      </c>
      <c r="F84" s="99">
        <f t="shared" si="21"/>
        <v>44065</v>
      </c>
      <c r="G84" s="99">
        <f t="shared" si="21"/>
        <v>44066</v>
      </c>
      <c r="H84" s="78"/>
      <c r="P84" s="78"/>
      <c r="X84" s="79"/>
    </row>
    <row r="85" spans="1:33" s="77" customFormat="1" ht="86.65" customHeight="1">
      <c r="A85" s="99">
        <f>IF(G84&lt;&gt;"",IF(EOMONTH(G84,0)=G84,"",G84+1),"")</f>
        <v>44067</v>
      </c>
      <c r="B85" s="99">
        <f>IF(A85&lt;&gt;"",IF(EOMONTH(A85,0)=A85,"",A85+1),"")</f>
        <v>44068</v>
      </c>
      <c r="C85" s="99">
        <f t="shared" ref="C85:G85" si="22">IF(B85&lt;&gt;"",IF(EOMONTH(B85,0)=B85,"",B85+1),"")</f>
        <v>44069</v>
      </c>
      <c r="D85" s="99">
        <f t="shared" si="22"/>
        <v>44070</v>
      </c>
      <c r="E85" s="99">
        <f t="shared" si="22"/>
        <v>44071</v>
      </c>
      <c r="F85" s="99">
        <f t="shared" si="22"/>
        <v>44072</v>
      </c>
      <c r="G85" s="99">
        <f t="shared" si="22"/>
        <v>44073</v>
      </c>
      <c r="H85" s="78"/>
      <c r="P85" s="78"/>
      <c r="X85" s="79"/>
    </row>
    <row r="86" spans="1:33" s="77" customFormat="1" ht="86.65" customHeight="1">
      <c r="A86" s="99">
        <f>IF(G85&lt;&gt;"",IF(EOMONTH(G85,0)=G85,"",G85+1),"")</f>
        <v>44074</v>
      </c>
      <c r="B86" s="99" t="str">
        <f>IF(A86&lt;&gt;"",IF(EOMONTH(A86,0)=A86,"",A86+1),"")</f>
        <v/>
      </c>
      <c r="C86" s="99"/>
      <c r="D86" s="99"/>
      <c r="E86" s="99"/>
      <c r="F86" s="155">
        <f>Year</f>
        <v>2020</v>
      </c>
      <c r="G86" s="156"/>
      <c r="H86" s="78"/>
      <c r="P86" s="80"/>
      <c r="X86" s="81"/>
    </row>
    <row r="87" spans="1:33" s="19" customFormat="1" ht="15" customHeight="1">
      <c r="A87" s="36"/>
      <c r="B87" s="36"/>
      <c r="C87" s="36"/>
      <c r="D87" s="36"/>
      <c r="E87" s="36"/>
      <c r="F87" s="36"/>
      <c r="G87" s="36"/>
      <c r="H87" s="36"/>
      <c r="P87" s="36"/>
      <c r="X87" s="29"/>
      <c r="Y87" s="25"/>
      <c r="Z87" s="25"/>
      <c r="AA87" s="25"/>
      <c r="AB87" s="25"/>
      <c r="AC87" s="25"/>
      <c r="AD87" s="25"/>
      <c r="AE87" s="25"/>
      <c r="AG87" s="28"/>
    </row>
    <row r="88" spans="1:33" s="24" customFormat="1" ht="17.25" customHeight="1">
      <c r="A88" s="92" t="s">
        <v>33</v>
      </c>
      <c r="B88" s="86" t="str">
        <f>Cate1</f>
        <v>Anniversary</v>
      </c>
      <c r="C88" s="87" t="str">
        <f>Cate2</f>
        <v>Holiday</v>
      </c>
      <c r="D88" s="88" t="str">
        <f>Cate3</f>
        <v>Vacation</v>
      </c>
      <c r="E88" s="89" t="str">
        <f>Cate4</f>
        <v>Birthday</v>
      </c>
      <c r="F88" s="90" t="str">
        <f>Cate5</f>
        <v>Business</v>
      </c>
      <c r="G88" s="91" t="str">
        <f>Cate6</f>
        <v>Other</v>
      </c>
      <c r="P88" s="27"/>
      <c r="AA88" s="27"/>
      <c r="AB88" s="27"/>
      <c r="AC88" s="27"/>
      <c r="AD88" s="27"/>
      <c r="AE88" s="27"/>
    </row>
    <row r="89" spans="1:33" s="82" customFormat="1" ht="17.25" customHeight="1">
      <c r="A89" s="83"/>
      <c r="B89" s="84"/>
      <c r="C89" s="84"/>
      <c r="D89" s="84"/>
      <c r="E89" s="83"/>
      <c r="F89" s="84"/>
      <c r="G89" s="84"/>
      <c r="H89" s="84"/>
      <c r="I89" s="83"/>
      <c r="J89" s="84"/>
      <c r="K89" s="84"/>
      <c r="L89" s="84"/>
      <c r="M89" s="83"/>
      <c r="N89" s="84"/>
      <c r="O89" s="84"/>
      <c r="P89" s="84"/>
      <c r="Q89" s="83"/>
      <c r="R89" s="84"/>
      <c r="S89" s="84"/>
      <c r="T89" s="84"/>
      <c r="U89" s="83"/>
      <c r="V89" s="84"/>
      <c r="W89" s="84"/>
      <c r="X89" s="85"/>
      <c r="Y89" s="85"/>
      <c r="Z89" s="85"/>
      <c r="AA89" s="85"/>
      <c r="AB89" s="85"/>
      <c r="AC89" s="85"/>
      <c r="AD89" s="85"/>
      <c r="AE89" s="85"/>
    </row>
    <row r="90" spans="1:33" s="93" customFormat="1" ht="60" customHeight="1">
      <c r="A90" s="157" t="s">
        <v>25</v>
      </c>
      <c r="B90" s="157"/>
      <c r="C90" s="157"/>
      <c r="D90" s="157"/>
      <c r="E90" s="157"/>
      <c r="F90" s="157"/>
      <c r="G90" s="157"/>
      <c r="H90" s="94"/>
      <c r="P90" s="94"/>
      <c r="X90" s="95"/>
      <c r="Y90" s="96"/>
      <c r="Z90" s="96"/>
      <c r="AA90" s="96"/>
      <c r="AB90" s="96"/>
      <c r="AC90" s="96"/>
      <c r="AD90" s="96"/>
      <c r="AE90" s="96"/>
      <c r="AF90" s="96"/>
    </row>
    <row r="91" spans="1:33" s="69" customFormat="1" ht="30" customHeight="1">
      <c r="A91" s="97" t="str">
        <f t="shared" ref="A91:G91" si="23">A80</f>
        <v>Monday</v>
      </c>
      <c r="B91" s="97" t="str">
        <f t="shared" si="23"/>
        <v>Tuesday</v>
      </c>
      <c r="C91" s="97" t="str">
        <f t="shared" si="23"/>
        <v>Wednesday</v>
      </c>
      <c r="D91" s="97" t="str">
        <f t="shared" si="23"/>
        <v>Thursday</v>
      </c>
      <c r="E91" s="97" t="str">
        <f t="shared" si="23"/>
        <v>Friday</v>
      </c>
      <c r="F91" s="97" t="str">
        <f t="shared" si="23"/>
        <v>Saturday</v>
      </c>
      <c r="G91" s="97" t="str">
        <f t="shared" si="23"/>
        <v>Sunday</v>
      </c>
      <c r="H91" s="70"/>
      <c r="P91" s="70"/>
      <c r="X91" s="71"/>
      <c r="Y91" s="72"/>
      <c r="Z91" s="72"/>
      <c r="AA91" s="72"/>
      <c r="AB91" s="72"/>
      <c r="AC91" s="72"/>
      <c r="AD91" s="72"/>
      <c r="AE91" s="72"/>
      <c r="AF91" s="72"/>
    </row>
    <row r="92" spans="1:33" s="77" customFormat="1" ht="86.65" customHeight="1">
      <c r="A92" s="99" t="str">
        <f>IF(Setup!$C$14="Sunday",IF(WEEKDAY(MAX(A84:G86))=7,MAX(A84:G86)+1,""),IF(WEEKDAY(MAX(A84:G86))=1,MAX(A84:G86)+1,""))</f>
        <v/>
      </c>
      <c r="B92" s="99">
        <f>IF(A92&lt;&gt;"",A92+1,IF(Setup!$C$14="Sunday",IF(WEEKDAY(MAX(A84:G86))=1,MAX(A84:G86)+1,""),IF(WEEKDAY(MAX(A84:G86))=2,MAX(A84:G86)+1,"")))</f>
        <v>44075</v>
      </c>
      <c r="C92" s="99">
        <f>IF(B92&lt;&gt;"",B92+1,IF(Setup!$C$14="Sunday",IF(WEEKDAY(MAX(A84:G86))=2,MAX(A84:G86)+1,""),IF(WEEKDAY(MAX(A84:G86))=3,MAX(A84:G86)+1,"")))</f>
        <v>44076</v>
      </c>
      <c r="D92" s="99">
        <f>IF(C92&lt;&gt;"",C92+1,IF(Setup!$C$14="Sunday",IF(WEEKDAY(MAX(A84:G86))=3,MAX(A84:G86)+1,""),IF(WEEKDAY(MAX(A84:G86))=4,MAX(A84:G86)+1,"")))</f>
        <v>44077</v>
      </c>
      <c r="E92" s="99">
        <f>IF(D92&lt;&gt;"",D92+1,IF(Setup!$C$14="Sunday",IF(WEEKDAY(MAX(A84:G86))=4,MAX(A84:G86)+1,""),IF(WEEKDAY(MAX(A84:G86))=5,MAX(A84:G86)+1,"")))</f>
        <v>44078</v>
      </c>
      <c r="F92" s="99">
        <f>IF(E92&lt;&gt;"",E92+1,IF(Setup!$C$14="Sunday",IF(WEEKDAY(MAX(A84:G86))=5,MAX(A84:G86)+1,""),IF(WEEKDAY(MAX(A84:G86))=6,MAX(A84:G86)+1,"")))</f>
        <v>44079</v>
      </c>
      <c r="G92" s="99">
        <f>IF(F92&lt;&gt;"",F92+1,IF(Setup!$C$14="Sunday",IF(WEEKDAY(MAX(A84:G86))=6,MAX(A84:G86)+1,""),IF(WEEKDAY(MAX(A84:G86))=7,MAX(A84:G86)+1,"")))</f>
        <v>44080</v>
      </c>
      <c r="H92" s="78"/>
      <c r="P92" s="78"/>
      <c r="X92" s="79"/>
    </row>
    <row r="93" spans="1:33" s="77" customFormat="1" ht="86.65" customHeight="1">
      <c r="A93" s="99">
        <f>G92+1</f>
        <v>44081</v>
      </c>
      <c r="B93" s="99">
        <f t="shared" ref="B93:G95" si="24">A93+1</f>
        <v>44082</v>
      </c>
      <c r="C93" s="99">
        <f t="shared" si="24"/>
        <v>44083</v>
      </c>
      <c r="D93" s="99">
        <f t="shared" si="24"/>
        <v>44084</v>
      </c>
      <c r="E93" s="99">
        <f t="shared" si="24"/>
        <v>44085</v>
      </c>
      <c r="F93" s="99">
        <f t="shared" si="24"/>
        <v>44086</v>
      </c>
      <c r="G93" s="99">
        <f t="shared" si="24"/>
        <v>44087</v>
      </c>
      <c r="H93" s="78"/>
      <c r="P93" s="78"/>
      <c r="X93" s="79"/>
    </row>
    <row r="94" spans="1:33" s="77" customFormat="1" ht="86.65" customHeight="1">
      <c r="A94" s="99">
        <f>G93+1</f>
        <v>44088</v>
      </c>
      <c r="B94" s="99">
        <f t="shared" si="24"/>
        <v>44089</v>
      </c>
      <c r="C94" s="99">
        <f t="shared" si="24"/>
        <v>44090</v>
      </c>
      <c r="D94" s="99">
        <f t="shared" si="24"/>
        <v>44091</v>
      </c>
      <c r="E94" s="99">
        <f t="shared" si="24"/>
        <v>44092</v>
      </c>
      <c r="F94" s="99">
        <f t="shared" si="24"/>
        <v>44093</v>
      </c>
      <c r="G94" s="99">
        <f t="shared" si="24"/>
        <v>44094</v>
      </c>
      <c r="H94" s="78"/>
      <c r="P94" s="78"/>
      <c r="X94" s="79"/>
    </row>
    <row r="95" spans="1:33" s="77" customFormat="1" ht="86.65" customHeight="1">
      <c r="A95" s="99">
        <f>G94+1</f>
        <v>44095</v>
      </c>
      <c r="B95" s="99">
        <f t="shared" si="24"/>
        <v>44096</v>
      </c>
      <c r="C95" s="99">
        <f t="shared" si="24"/>
        <v>44097</v>
      </c>
      <c r="D95" s="99">
        <f t="shared" si="24"/>
        <v>44098</v>
      </c>
      <c r="E95" s="99">
        <f t="shared" si="24"/>
        <v>44099</v>
      </c>
      <c r="F95" s="99">
        <f t="shared" si="24"/>
        <v>44100</v>
      </c>
      <c r="G95" s="99">
        <f t="shared" si="24"/>
        <v>44101</v>
      </c>
      <c r="H95" s="78"/>
      <c r="P95" s="78"/>
      <c r="X95" s="79"/>
    </row>
    <row r="96" spans="1:33" s="77" customFormat="1" ht="86.65" customHeight="1">
      <c r="A96" s="99">
        <f>IF(G95&lt;&gt;"",IF(EOMONTH(G95,0)=G95,"",G95+1),"")</f>
        <v>44102</v>
      </c>
      <c r="B96" s="99">
        <f>IF(A96&lt;&gt;"",IF(EOMONTH(A96,0)=A96,"",A96+1),"")</f>
        <v>44103</v>
      </c>
      <c r="C96" s="99">
        <f t="shared" ref="C96:G96" si="25">IF(B96&lt;&gt;"",IF(EOMONTH(B96,0)=B96,"",B96+1),"")</f>
        <v>44104</v>
      </c>
      <c r="D96" s="99" t="str">
        <f t="shared" si="25"/>
        <v/>
      </c>
      <c r="E96" s="99" t="str">
        <f t="shared" si="25"/>
        <v/>
      </c>
      <c r="F96" s="99" t="str">
        <f t="shared" si="25"/>
        <v/>
      </c>
      <c r="G96" s="99" t="str">
        <f t="shared" si="25"/>
        <v/>
      </c>
      <c r="H96" s="78"/>
      <c r="P96" s="78"/>
      <c r="X96" s="79"/>
    </row>
    <row r="97" spans="1:33" s="77" customFormat="1" ht="86.65" customHeight="1">
      <c r="A97" s="99" t="str">
        <f>IF(G96&lt;&gt;"",IF(EOMONTH(G96,0)=G96,"",G96+1),"")</f>
        <v/>
      </c>
      <c r="B97" s="99" t="str">
        <f>IF(A97&lt;&gt;"",IF(EOMONTH(A97,0)=A97,"",A97+1),"")</f>
        <v/>
      </c>
      <c r="C97" s="99"/>
      <c r="D97" s="99"/>
      <c r="E97" s="99"/>
      <c r="F97" s="155">
        <f>Year</f>
        <v>2020</v>
      </c>
      <c r="G97" s="156"/>
      <c r="H97" s="78"/>
      <c r="P97" s="80"/>
      <c r="X97" s="81"/>
    </row>
    <row r="98" spans="1:33" s="19" customFormat="1" ht="15" customHeight="1">
      <c r="A98" s="36"/>
      <c r="B98" s="36"/>
      <c r="C98" s="36"/>
      <c r="D98" s="36"/>
      <c r="E98" s="36"/>
      <c r="F98" s="36"/>
      <c r="G98" s="36"/>
      <c r="H98" s="36"/>
      <c r="P98" s="36"/>
      <c r="X98" s="29"/>
      <c r="Y98" s="25"/>
      <c r="Z98" s="25"/>
      <c r="AA98" s="25"/>
      <c r="AB98" s="25"/>
      <c r="AC98" s="25"/>
      <c r="AD98" s="25"/>
      <c r="AE98" s="25"/>
      <c r="AG98" s="28"/>
    </row>
    <row r="99" spans="1:33" s="24" customFormat="1" ht="17.25" customHeight="1">
      <c r="A99" s="92" t="s">
        <v>33</v>
      </c>
      <c r="B99" s="86" t="str">
        <f>Cate1</f>
        <v>Anniversary</v>
      </c>
      <c r="C99" s="87" t="str">
        <f>Cate2</f>
        <v>Holiday</v>
      </c>
      <c r="D99" s="88" t="str">
        <f>Cate3</f>
        <v>Vacation</v>
      </c>
      <c r="E99" s="89" t="str">
        <f>Cate4</f>
        <v>Birthday</v>
      </c>
      <c r="F99" s="90" t="str">
        <f>Cate5</f>
        <v>Business</v>
      </c>
      <c r="G99" s="91" t="str">
        <f>Cate6</f>
        <v>Other</v>
      </c>
      <c r="P99" s="27"/>
      <c r="AA99" s="27"/>
      <c r="AB99" s="27"/>
      <c r="AC99" s="27"/>
      <c r="AD99" s="27"/>
      <c r="AE99" s="27"/>
    </row>
    <row r="100" spans="1:33" s="82" customFormat="1" ht="17.25" customHeight="1">
      <c r="A100" s="83"/>
      <c r="B100" s="84"/>
      <c r="C100" s="84"/>
      <c r="D100" s="84"/>
      <c r="E100" s="83"/>
      <c r="F100" s="84"/>
      <c r="G100" s="84"/>
      <c r="H100" s="84"/>
      <c r="I100" s="83"/>
      <c r="J100" s="84"/>
      <c r="K100" s="84"/>
      <c r="L100" s="84"/>
      <c r="M100" s="83"/>
      <c r="N100" s="84"/>
      <c r="O100" s="84"/>
      <c r="P100" s="84"/>
      <c r="Q100" s="83"/>
      <c r="R100" s="84"/>
      <c r="S100" s="84"/>
      <c r="T100" s="84"/>
      <c r="U100" s="83"/>
      <c r="V100" s="84"/>
      <c r="W100" s="84"/>
      <c r="X100" s="85"/>
      <c r="Y100" s="85"/>
      <c r="Z100" s="85"/>
      <c r="AA100" s="85"/>
      <c r="AB100" s="85"/>
      <c r="AC100" s="85"/>
      <c r="AD100" s="85"/>
      <c r="AE100" s="85"/>
    </row>
    <row r="101" spans="1:33" s="93" customFormat="1" ht="60" customHeight="1">
      <c r="A101" s="157" t="s">
        <v>26</v>
      </c>
      <c r="B101" s="157"/>
      <c r="C101" s="157"/>
      <c r="D101" s="157"/>
      <c r="E101" s="157"/>
      <c r="F101" s="157"/>
      <c r="G101" s="157"/>
      <c r="H101" s="94"/>
      <c r="P101" s="94"/>
      <c r="X101" s="95"/>
      <c r="Y101" s="96"/>
      <c r="Z101" s="96"/>
      <c r="AA101" s="96"/>
      <c r="AB101" s="96"/>
      <c r="AC101" s="96"/>
      <c r="AD101" s="96"/>
      <c r="AE101" s="96"/>
      <c r="AF101" s="96"/>
    </row>
    <row r="102" spans="1:33" s="69" customFormat="1" ht="30" customHeight="1">
      <c r="A102" s="97" t="str">
        <f t="shared" ref="A102:G102" si="26">A91</f>
        <v>Monday</v>
      </c>
      <c r="B102" s="97" t="str">
        <f t="shared" si="26"/>
        <v>Tuesday</v>
      </c>
      <c r="C102" s="97" t="str">
        <f t="shared" si="26"/>
        <v>Wednesday</v>
      </c>
      <c r="D102" s="97" t="str">
        <f t="shared" si="26"/>
        <v>Thursday</v>
      </c>
      <c r="E102" s="97" t="str">
        <f t="shared" si="26"/>
        <v>Friday</v>
      </c>
      <c r="F102" s="97" t="str">
        <f t="shared" si="26"/>
        <v>Saturday</v>
      </c>
      <c r="G102" s="97" t="str">
        <f t="shared" si="26"/>
        <v>Sunday</v>
      </c>
      <c r="H102" s="70"/>
      <c r="P102" s="70"/>
      <c r="X102" s="71"/>
      <c r="Y102" s="72"/>
      <c r="Z102" s="72"/>
      <c r="AA102" s="72"/>
      <c r="AB102" s="72"/>
      <c r="AC102" s="72"/>
      <c r="AD102" s="72"/>
      <c r="AE102" s="72"/>
      <c r="AF102" s="72"/>
    </row>
    <row r="103" spans="1:33" s="77" customFormat="1" ht="86.65" customHeight="1">
      <c r="A103" s="99" t="str">
        <f>IF(Setup!$C$14="Sunday",IF(WEEKDAY(MAX(A95:G97))=7,MAX(A95:G97)+1,""),IF(WEEKDAY(MAX(A95:G97))=1,MAX(A95:G97)+1,""))</f>
        <v/>
      </c>
      <c r="B103" s="99" t="str">
        <f>IF(A103&lt;&gt;"",A103+1,IF(Setup!$C$14="Sunday",IF(WEEKDAY(MAX(A95:G97))=1,MAX(A95:G97)+1,""),IF(WEEKDAY(MAX(A95:G97))=2,MAX(A95:G97)+1,"")))</f>
        <v/>
      </c>
      <c r="C103" s="99" t="str">
        <f>IF(B103&lt;&gt;"",B103+1,IF(Setup!$C$14="Sunday",IF(WEEKDAY(MAX(A95:G97))=2,MAX(A95:G97)+1,""),IF(WEEKDAY(MAX(A95:G97))=3,MAX(A95:G97)+1,"")))</f>
        <v/>
      </c>
      <c r="D103" s="99">
        <f>IF(C103&lt;&gt;"",C103+1,IF(Setup!$C$14="Sunday",IF(WEEKDAY(MAX(A95:G97))=3,MAX(A95:G97)+1,""),IF(WEEKDAY(MAX(A95:G97))=4,MAX(A95:G97)+1,"")))</f>
        <v>44105</v>
      </c>
      <c r="E103" s="99">
        <f>IF(D103&lt;&gt;"",D103+1,IF(Setup!$C$14="Sunday",IF(WEEKDAY(MAX(A95:G97))=4,MAX(A95:G97)+1,""),IF(WEEKDAY(MAX(A95:G97))=5,MAX(A95:G97)+1,"")))</f>
        <v>44106</v>
      </c>
      <c r="F103" s="99">
        <f>IF(E103&lt;&gt;"",E103+1,IF(Setup!$C$14="Sunday",IF(WEEKDAY(MAX(A95:G97))=5,MAX(A95:G97)+1,""),IF(WEEKDAY(MAX(A95:G97))=6,MAX(A95:G97)+1,"")))</f>
        <v>44107</v>
      </c>
      <c r="G103" s="99">
        <f>IF(F103&lt;&gt;"",F103+1,IF(Setup!$C$14="Sunday",IF(WEEKDAY(MAX(A95:G97))=6,MAX(A95:G97)+1,""),IF(WEEKDAY(MAX(A95:G97))=7,MAX(A95:G97)+1,"")))</f>
        <v>44108</v>
      </c>
      <c r="H103" s="78"/>
      <c r="P103" s="78"/>
      <c r="X103" s="79"/>
    </row>
    <row r="104" spans="1:33" s="77" customFormat="1" ht="86.65" customHeight="1">
      <c r="A104" s="99">
        <f>G103+1</f>
        <v>44109</v>
      </c>
      <c r="B104" s="99">
        <f t="shared" ref="B104:G106" si="27">A104+1</f>
        <v>44110</v>
      </c>
      <c r="C104" s="99">
        <f t="shared" si="27"/>
        <v>44111</v>
      </c>
      <c r="D104" s="99">
        <f t="shared" si="27"/>
        <v>44112</v>
      </c>
      <c r="E104" s="99">
        <f t="shared" si="27"/>
        <v>44113</v>
      </c>
      <c r="F104" s="99">
        <f t="shared" si="27"/>
        <v>44114</v>
      </c>
      <c r="G104" s="99">
        <f t="shared" si="27"/>
        <v>44115</v>
      </c>
      <c r="H104" s="78"/>
      <c r="P104" s="78"/>
      <c r="X104" s="79"/>
    </row>
    <row r="105" spans="1:33" s="77" customFormat="1" ht="86.65" customHeight="1">
      <c r="A105" s="99">
        <f>G104+1</f>
        <v>44116</v>
      </c>
      <c r="B105" s="99">
        <f t="shared" si="27"/>
        <v>44117</v>
      </c>
      <c r="C105" s="99">
        <f t="shared" si="27"/>
        <v>44118</v>
      </c>
      <c r="D105" s="99">
        <f t="shared" si="27"/>
        <v>44119</v>
      </c>
      <c r="E105" s="99">
        <f t="shared" si="27"/>
        <v>44120</v>
      </c>
      <c r="F105" s="99">
        <f t="shared" si="27"/>
        <v>44121</v>
      </c>
      <c r="G105" s="99">
        <f t="shared" si="27"/>
        <v>44122</v>
      </c>
      <c r="H105" s="78"/>
      <c r="P105" s="78"/>
      <c r="X105" s="79"/>
    </row>
    <row r="106" spans="1:33" s="77" customFormat="1" ht="86.65" customHeight="1">
      <c r="A106" s="99">
        <f>G105+1</f>
        <v>44123</v>
      </c>
      <c r="B106" s="99">
        <f t="shared" si="27"/>
        <v>44124</v>
      </c>
      <c r="C106" s="99">
        <f t="shared" si="27"/>
        <v>44125</v>
      </c>
      <c r="D106" s="99">
        <f t="shared" si="27"/>
        <v>44126</v>
      </c>
      <c r="E106" s="99">
        <f t="shared" si="27"/>
        <v>44127</v>
      </c>
      <c r="F106" s="99">
        <f t="shared" si="27"/>
        <v>44128</v>
      </c>
      <c r="G106" s="99">
        <f t="shared" si="27"/>
        <v>44129</v>
      </c>
      <c r="H106" s="78"/>
      <c r="P106" s="78"/>
      <c r="X106" s="79"/>
    </row>
    <row r="107" spans="1:33" s="77" customFormat="1" ht="86.65" customHeight="1">
      <c r="A107" s="99">
        <f>IF(G106&lt;&gt;"",IF(EOMONTH(G106,0)=G106,"",G106+1),"")</f>
        <v>44130</v>
      </c>
      <c r="B107" s="99">
        <f>IF(A107&lt;&gt;"",IF(EOMONTH(A107,0)=A107,"",A107+1),"")</f>
        <v>44131</v>
      </c>
      <c r="C107" s="99">
        <f t="shared" ref="C107:G107" si="28">IF(B107&lt;&gt;"",IF(EOMONTH(B107,0)=B107,"",B107+1),"")</f>
        <v>44132</v>
      </c>
      <c r="D107" s="99">
        <f t="shared" si="28"/>
        <v>44133</v>
      </c>
      <c r="E107" s="99">
        <f t="shared" si="28"/>
        <v>44134</v>
      </c>
      <c r="F107" s="99">
        <f t="shared" si="28"/>
        <v>44135</v>
      </c>
      <c r="G107" s="99" t="str">
        <f t="shared" si="28"/>
        <v/>
      </c>
      <c r="H107" s="78"/>
      <c r="P107" s="78"/>
      <c r="X107" s="79"/>
    </row>
    <row r="108" spans="1:33" s="77" customFormat="1" ht="86.65" customHeight="1">
      <c r="A108" s="99" t="str">
        <f>IF(G107&lt;&gt;"",IF(EOMONTH(G107,0)=G107,"",G107+1),"")</f>
        <v/>
      </c>
      <c r="B108" s="99" t="str">
        <f>IF(A108&lt;&gt;"",IF(EOMONTH(A108,0)=A108,"",A108+1),"")</f>
        <v/>
      </c>
      <c r="C108" s="99"/>
      <c r="D108" s="99"/>
      <c r="E108" s="99"/>
      <c r="F108" s="155">
        <f>Year</f>
        <v>2020</v>
      </c>
      <c r="G108" s="156"/>
      <c r="H108" s="78"/>
      <c r="P108" s="80"/>
      <c r="X108" s="81"/>
    </row>
    <row r="109" spans="1:33" s="19" customFormat="1" ht="15" customHeight="1">
      <c r="A109" s="36"/>
      <c r="B109" s="36"/>
      <c r="C109" s="36"/>
      <c r="D109" s="36"/>
      <c r="E109" s="36"/>
      <c r="F109" s="36"/>
      <c r="G109" s="36"/>
      <c r="H109" s="36"/>
      <c r="P109" s="36"/>
      <c r="X109" s="29"/>
      <c r="Y109" s="25"/>
      <c r="Z109" s="25"/>
      <c r="AA109" s="25"/>
      <c r="AB109" s="25"/>
      <c r="AC109" s="25"/>
      <c r="AD109" s="25"/>
      <c r="AE109" s="25"/>
      <c r="AG109" s="28"/>
    </row>
    <row r="110" spans="1:33" s="24" customFormat="1" ht="17.25" customHeight="1">
      <c r="A110" s="92" t="s">
        <v>33</v>
      </c>
      <c r="B110" s="86" t="str">
        <f>Cate1</f>
        <v>Anniversary</v>
      </c>
      <c r="C110" s="87" t="str">
        <f>Cate2</f>
        <v>Holiday</v>
      </c>
      <c r="D110" s="88" t="str">
        <f>Cate3</f>
        <v>Vacation</v>
      </c>
      <c r="E110" s="89" t="str">
        <f>Cate4</f>
        <v>Birthday</v>
      </c>
      <c r="F110" s="90" t="str">
        <f>Cate5</f>
        <v>Business</v>
      </c>
      <c r="G110" s="91" t="str">
        <f>Cate6</f>
        <v>Other</v>
      </c>
      <c r="P110" s="27"/>
      <c r="AA110" s="27"/>
      <c r="AB110" s="27"/>
      <c r="AC110" s="27"/>
      <c r="AD110" s="27"/>
      <c r="AE110" s="27"/>
    </row>
    <row r="111" spans="1:33" s="82" customFormat="1" ht="17.25" customHeight="1">
      <c r="A111" s="83"/>
      <c r="B111" s="84"/>
      <c r="C111" s="84"/>
      <c r="D111" s="84"/>
      <c r="E111" s="83"/>
      <c r="F111" s="84"/>
      <c r="G111" s="84"/>
      <c r="H111" s="84"/>
      <c r="I111" s="83"/>
      <c r="J111" s="84"/>
      <c r="K111" s="84"/>
      <c r="L111" s="84"/>
      <c r="M111" s="83"/>
      <c r="N111" s="84"/>
      <c r="O111" s="84"/>
      <c r="P111" s="84"/>
      <c r="Q111" s="83"/>
      <c r="R111" s="84"/>
      <c r="S111" s="84"/>
      <c r="T111" s="84"/>
      <c r="U111" s="83"/>
      <c r="V111" s="84"/>
      <c r="W111" s="84"/>
      <c r="X111" s="85"/>
      <c r="Y111" s="85"/>
      <c r="Z111" s="85"/>
      <c r="AA111" s="85"/>
      <c r="AB111" s="85"/>
      <c r="AC111" s="85"/>
      <c r="AD111" s="85"/>
      <c r="AE111" s="85"/>
    </row>
    <row r="112" spans="1:33" s="93" customFormat="1" ht="60" customHeight="1">
      <c r="A112" s="157" t="s">
        <v>27</v>
      </c>
      <c r="B112" s="157"/>
      <c r="C112" s="157"/>
      <c r="D112" s="157"/>
      <c r="E112" s="157"/>
      <c r="F112" s="157"/>
      <c r="G112" s="157"/>
      <c r="H112" s="94"/>
      <c r="P112" s="94"/>
      <c r="X112" s="95"/>
      <c r="Y112" s="96"/>
      <c r="Z112" s="96"/>
      <c r="AA112" s="96"/>
      <c r="AB112" s="96"/>
      <c r="AC112" s="96"/>
      <c r="AD112" s="96"/>
      <c r="AE112" s="96"/>
      <c r="AF112" s="96"/>
    </row>
    <row r="113" spans="1:33" s="69" customFormat="1" ht="30" customHeight="1">
      <c r="A113" s="97" t="str">
        <f t="shared" ref="A113:G113" si="29">A102</f>
        <v>Monday</v>
      </c>
      <c r="B113" s="97" t="str">
        <f t="shared" si="29"/>
        <v>Tuesday</v>
      </c>
      <c r="C113" s="97" t="str">
        <f t="shared" si="29"/>
        <v>Wednesday</v>
      </c>
      <c r="D113" s="97" t="str">
        <f t="shared" si="29"/>
        <v>Thursday</v>
      </c>
      <c r="E113" s="97" t="str">
        <f t="shared" si="29"/>
        <v>Friday</v>
      </c>
      <c r="F113" s="97" t="str">
        <f t="shared" si="29"/>
        <v>Saturday</v>
      </c>
      <c r="G113" s="97" t="str">
        <f t="shared" si="29"/>
        <v>Sunday</v>
      </c>
      <c r="H113" s="70"/>
      <c r="P113" s="70"/>
      <c r="X113" s="71"/>
      <c r="Y113" s="72"/>
      <c r="Z113" s="72"/>
      <c r="AA113" s="72"/>
      <c r="AB113" s="72"/>
      <c r="AC113" s="72"/>
      <c r="AD113" s="72"/>
      <c r="AE113" s="72"/>
      <c r="AF113" s="72"/>
    </row>
    <row r="114" spans="1:33" s="77" customFormat="1" ht="86.65" customHeight="1">
      <c r="A114" s="99" t="str">
        <f>IF(Setup!$C$14="Sunday",IF(WEEKDAY(MAX(A106:G108))=7,MAX(A106:G108)+1,""),IF(WEEKDAY(MAX(A106:G108))=1,MAX(A106:G108)+1,""))</f>
        <v/>
      </c>
      <c r="B114" s="99" t="str">
        <f>IF(A114&lt;&gt;"",A114+1,IF(Setup!$C$14="Sunday",IF(WEEKDAY(MAX(A106:G108))=1,MAX(A106:G108)+1,""),IF(WEEKDAY(MAX(A106:G108))=2,MAX(A106:G108)+1,"")))</f>
        <v/>
      </c>
      <c r="C114" s="99" t="str">
        <f>IF(B114&lt;&gt;"",B114+1,IF(Setup!$C$14="Sunday",IF(WEEKDAY(MAX(A106:G108))=2,MAX(A106:G108)+1,""),IF(WEEKDAY(MAX(A106:G108))=3,MAX(A106:G108)+1,"")))</f>
        <v/>
      </c>
      <c r="D114" s="99" t="str">
        <f>IF(C114&lt;&gt;"",C114+1,IF(Setup!$C$14="Sunday",IF(WEEKDAY(MAX(A106:G108))=3,MAX(A106:G108)+1,""),IF(WEEKDAY(MAX(A106:G108))=4,MAX(A106:G108)+1,"")))</f>
        <v/>
      </c>
      <c r="E114" s="99" t="str">
        <f>IF(D114&lt;&gt;"",D114+1,IF(Setup!$C$14="Sunday",IF(WEEKDAY(MAX(A106:G108))=4,MAX(A106:G108)+1,""),IF(WEEKDAY(MAX(A106:G108))=5,MAX(A106:G108)+1,"")))</f>
        <v/>
      </c>
      <c r="F114" s="99" t="str">
        <f>IF(E114&lt;&gt;"",E114+1,IF(Setup!$C$14="Sunday",IF(WEEKDAY(MAX(A106:G108))=5,MAX(A106:G108)+1,""),IF(WEEKDAY(MAX(A106:G108))=6,MAX(A106:G108)+1,"")))</f>
        <v/>
      </c>
      <c r="G114" s="99">
        <f>IF(F114&lt;&gt;"",F114+1,IF(Setup!$C$14="Sunday",IF(WEEKDAY(MAX(A106:G108))=6,MAX(A106:G108)+1,""),IF(WEEKDAY(MAX(A106:G108))=7,MAX(A106:G108)+1,"")))</f>
        <v>44136</v>
      </c>
      <c r="H114" s="78"/>
      <c r="P114" s="78"/>
      <c r="X114" s="79"/>
    </row>
    <row r="115" spans="1:33" s="77" customFormat="1" ht="86.65" customHeight="1">
      <c r="A115" s="99">
        <f>G114+1</f>
        <v>44137</v>
      </c>
      <c r="B115" s="99">
        <f t="shared" ref="B115:G117" si="30">A115+1</f>
        <v>44138</v>
      </c>
      <c r="C115" s="99">
        <f t="shared" si="30"/>
        <v>44139</v>
      </c>
      <c r="D115" s="99">
        <f t="shared" si="30"/>
        <v>44140</v>
      </c>
      <c r="E115" s="99">
        <f t="shared" si="30"/>
        <v>44141</v>
      </c>
      <c r="F115" s="99">
        <f t="shared" si="30"/>
        <v>44142</v>
      </c>
      <c r="G115" s="99">
        <f t="shared" si="30"/>
        <v>44143</v>
      </c>
      <c r="H115" s="78"/>
      <c r="P115" s="78"/>
      <c r="X115" s="79"/>
    </row>
    <row r="116" spans="1:33" s="77" customFormat="1" ht="86.65" customHeight="1">
      <c r="A116" s="99">
        <f>G115+1</f>
        <v>44144</v>
      </c>
      <c r="B116" s="99">
        <f t="shared" si="30"/>
        <v>44145</v>
      </c>
      <c r="C116" s="99">
        <f t="shared" si="30"/>
        <v>44146</v>
      </c>
      <c r="D116" s="99">
        <f t="shared" si="30"/>
        <v>44147</v>
      </c>
      <c r="E116" s="99">
        <f t="shared" si="30"/>
        <v>44148</v>
      </c>
      <c r="F116" s="99">
        <f t="shared" si="30"/>
        <v>44149</v>
      </c>
      <c r="G116" s="99">
        <f t="shared" si="30"/>
        <v>44150</v>
      </c>
      <c r="H116" s="78"/>
      <c r="P116" s="78"/>
      <c r="X116" s="79"/>
    </row>
    <row r="117" spans="1:33" s="77" customFormat="1" ht="86.65" customHeight="1">
      <c r="A117" s="99">
        <f>G116+1</f>
        <v>44151</v>
      </c>
      <c r="B117" s="99">
        <f t="shared" si="30"/>
        <v>44152</v>
      </c>
      <c r="C117" s="99">
        <f t="shared" si="30"/>
        <v>44153</v>
      </c>
      <c r="D117" s="99">
        <f t="shared" si="30"/>
        <v>44154</v>
      </c>
      <c r="E117" s="99">
        <f t="shared" si="30"/>
        <v>44155</v>
      </c>
      <c r="F117" s="99">
        <f t="shared" si="30"/>
        <v>44156</v>
      </c>
      <c r="G117" s="99">
        <f t="shared" si="30"/>
        <v>44157</v>
      </c>
      <c r="H117" s="78"/>
      <c r="P117" s="78"/>
      <c r="X117" s="79"/>
    </row>
    <row r="118" spans="1:33" s="77" customFormat="1" ht="86.65" customHeight="1">
      <c r="A118" s="99">
        <f>IF(G117&lt;&gt;"",IF(EOMONTH(G117,0)=G117,"",G117+1),"")</f>
        <v>44158</v>
      </c>
      <c r="B118" s="99">
        <f>IF(A118&lt;&gt;"",IF(EOMONTH(A118,0)=A118,"",A118+1),"")</f>
        <v>44159</v>
      </c>
      <c r="C118" s="99">
        <f t="shared" ref="C118:G118" si="31">IF(B118&lt;&gt;"",IF(EOMONTH(B118,0)=B118,"",B118+1),"")</f>
        <v>44160</v>
      </c>
      <c r="D118" s="99">
        <f t="shared" si="31"/>
        <v>44161</v>
      </c>
      <c r="E118" s="99">
        <f t="shared" si="31"/>
        <v>44162</v>
      </c>
      <c r="F118" s="99">
        <f t="shared" si="31"/>
        <v>44163</v>
      </c>
      <c r="G118" s="99">
        <f t="shared" si="31"/>
        <v>44164</v>
      </c>
      <c r="H118" s="78"/>
      <c r="P118" s="78"/>
      <c r="X118" s="79"/>
    </row>
    <row r="119" spans="1:33" s="77" customFormat="1" ht="86.65" customHeight="1">
      <c r="A119" s="99">
        <f>IF(G118&lt;&gt;"",IF(EOMONTH(G118,0)=G118,"",G118+1),"")</f>
        <v>44165</v>
      </c>
      <c r="B119" s="99" t="str">
        <f>IF(A119&lt;&gt;"",IF(EOMONTH(A119,0)=A119,"",A119+1),"")</f>
        <v/>
      </c>
      <c r="C119" s="99"/>
      <c r="D119" s="99"/>
      <c r="E119" s="99"/>
      <c r="F119" s="155">
        <f>Year</f>
        <v>2020</v>
      </c>
      <c r="G119" s="156"/>
      <c r="H119" s="78"/>
      <c r="P119" s="80"/>
      <c r="X119" s="81"/>
    </row>
    <row r="120" spans="1:33" s="19" customFormat="1" ht="15" customHeight="1">
      <c r="A120" s="36"/>
      <c r="B120" s="36"/>
      <c r="C120" s="36"/>
      <c r="D120" s="36"/>
      <c r="E120" s="36"/>
      <c r="F120" s="36"/>
      <c r="G120" s="36"/>
      <c r="H120" s="36"/>
      <c r="P120" s="36"/>
      <c r="X120" s="29"/>
      <c r="Y120" s="25"/>
      <c r="Z120" s="25"/>
      <c r="AA120" s="25"/>
      <c r="AB120" s="25"/>
      <c r="AC120" s="25"/>
      <c r="AD120" s="25"/>
      <c r="AE120" s="25"/>
      <c r="AG120" s="28"/>
    </row>
    <row r="121" spans="1:33" s="24" customFormat="1" ht="17.25" customHeight="1">
      <c r="A121" s="92" t="s">
        <v>33</v>
      </c>
      <c r="B121" s="86" t="str">
        <f>Cate1</f>
        <v>Anniversary</v>
      </c>
      <c r="C121" s="87" t="str">
        <f>Cate2</f>
        <v>Holiday</v>
      </c>
      <c r="D121" s="88" t="str">
        <f>Cate3</f>
        <v>Vacation</v>
      </c>
      <c r="E121" s="89" t="str">
        <f>Cate4</f>
        <v>Birthday</v>
      </c>
      <c r="F121" s="90" t="str">
        <f>Cate5</f>
        <v>Business</v>
      </c>
      <c r="G121" s="91" t="str">
        <f>Cate6</f>
        <v>Other</v>
      </c>
      <c r="P121" s="27"/>
      <c r="AA121" s="27"/>
      <c r="AB121" s="27"/>
      <c r="AC121" s="27"/>
      <c r="AD121" s="27"/>
      <c r="AE121" s="27"/>
    </row>
    <row r="122" spans="1:33" s="82" customFormat="1" ht="17.25" customHeight="1">
      <c r="A122" s="83"/>
      <c r="B122" s="84"/>
      <c r="C122" s="84"/>
      <c r="D122" s="84"/>
      <c r="E122" s="83"/>
      <c r="F122" s="84"/>
      <c r="G122" s="84"/>
      <c r="H122" s="84"/>
      <c r="I122" s="83"/>
      <c r="J122" s="84"/>
      <c r="K122" s="84"/>
      <c r="L122" s="84"/>
      <c r="M122" s="83"/>
      <c r="N122" s="84"/>
      <c r="O122" s="84"/>
      <c r="P122" s="84"/>
      <c r="Q122" s="83"/>
      <c r="R122" s="84"/>
      <c r="S122" s="84"/>
      <c r="T122" s="84"/>
      <c r="U122" s="83"/>
      <c r="V122" s="84"/>
      <c r="W122" s="84"/>
      <c r="X122" s="85"/>
      <c r="Y122" s="85"/>
      <c r="Z122" s="85"/>
      <c r="AA122" s="85"/>
      <c r="AB122" s="85"/>
      <c r="AC122" s="85"/>
      <c r="AD122" s="85"/>
      <c r="AE122" s="85"/>
    </row>
    <row r="123" spans="1:33" s="93" customFormat="1" ht="60" customHeight="1">
      <c r="A123" s="157" t="s">
        <v>28</v>
      </c>
      <c r="B123" s="157"/>
      <c r="C123" s="157"/>
      <c r="D123" s="157"/>
      <c r="E123" s="157"/>
      <c r="F123" s="157"/>
      <c r="G123" s="157"/>
      <c r="H123" s="94"/>
      <c r="P123" s="94"/>
      <c r="X123" s="95"/>
      <c r="Y123" s="96"/>
      <c r="Z123" s="96"/>
      <c r="AA123" s="96"/>
      <c r="AB123" s="96"/>
      <c r="AC123" s="96"/>
      <c r="AD123" s="96"/>
      <c r="AE123" s="96"/>
      <c r="AF123" s="96"/>
    </row>
    <row r="124" spans="1:33" s="69" customFormat="1" ht="30" customHeight="1">
      <c r="A124" s="97" t="str">
        <f t="shared" ref="A124:G124" si="32">A113</f>
        <v>Monday</v>
      </c>
      <c r="B124" s="97" t="str">
        <f t="shared" si="32"/>
        <v>Tuesday</v>
      </c>
      <c r="C124" s="97" t="str">
        <f t="shared" si="32"/>
        <v>Wednesday</v>
      </c>
      <c r="D124" s="97" t="str">
        <f t="shared" si="32"/>
        <v>Thursday</v>
      </c>
      <c r="E124" s="97" t="str">
        <f t="shared" si="32"/>
        <v>Friday</v>
      </c>
      <c r="F124" s="97" t="str">
        <f t="shared" si="32"/>
        <v>Saturday</v>
      </c>
      <c r="G124" s="97" t="str">
        <f t="shared" si="32"/>
        <v>Sunday</v>
      </c>
      <c r="H124" s="70"/>
      <c r="P124" s="70"/>
      <c r="X124" s="71"/>
      <c r="Y124" s="72"/>
      <c r="Z124" s="72"/>
      <c r="AA124" s="72"/>
      <c r="AB124" s="72"/>
      <c r="AC124" s="72"/>
      <c r="AD124" s="72"/>
      <c r="AE124" s="72"/>
      <c r="AF124" s="72"/>
    </row>
    <row r="125" spans="1:33" s="77" customFormat="1" ht="86.65" customHeight="1">
      <c r="A125" s="99" t="str">
        <f>IF(Setup!$C$14="Sunday",IF(WEEKDAY(MAX(A117:G119))=7,MAX(A117:G119)+1,""),IF(WEEKDAY(MAX(A117:G119))=1,MAX(A117:G119)+1,""))</f>
        <v/>
      </c>
      <c r="B125" s="99">
        <f>IF(A125&lt;&gt;"",A125+1,IF(Setup!$C$14="Sunday",IF(WEEKDAY(MAX(A117:G119))=1,MAX(A117:G119)+1,""),IF(WEEKDAY(MAX(A117:G119))=2,MAX(A117:G119)+1,"")))</f>
        <v>44166</v>
      </c>
      <c r="C125" s="99">
        <f>IF(B125&lt;&gt;"",B125+1,IF(Setup!$C$14="Sunday",IF(WEEKDAY(MAX(A117:G119))=2,MAX(A117:G119)+1,""),IF(WEEKDAY(MAX(A117:G119))=3,MAX(A117:G119)+1,"")))</f>
        <v>44167</v>
      </c>
      <c r="D125" s="99">
        <f>IF(C125&lt;&gt;"",C125+1,IF(Setup!$C$14="Sunday",IF(WEEKDAY(MAX(A117:G119))=3,MAX(A117:G119)+1,""),IF(WEEKDAY(MAX(A117:G119))=4,MAX(A117:G119)+1,"")))</f>
        <v>44168</v>
      </c>
      <c r="E125" s="99">
        <f>IF(D125&lt;&gt;"",D125+1,IF(Setup!$C$14="Sunday",IF(WEEKDAY(MAX(A117:G119))=4,MAX(A117:G119)+1,""),IF(WEEKDAY(MAX(A117:G119))=5,MAX(A117:G119)+1,"")))</f>
        <v>44169</v>
      </c>
      <c r="F125" s="99">
        <f>IF(E125&lt;&gt;"",E125+1,IF(Setup!$C$14="Sunday",IF(WEEKDAY(MAX(A117:G119))=5,MAX(A117:G119)+1,""),IF(WEEKDAY(MAX(A117:G119))=6,MAX(A117:G119)+1,"")))</f>
        <v>44170</v>
      </c>
      <c r="G125" s="99">
        <f>IF(F125&lt;&gt;"",F125+1,IF(Setup!$C$14="Sunday",IF(WEEKDAY(MAX(A117:G119))=6,MAX(A117:G119)+1,""),IF(WEEKDAY(MAX(A117:G119))=7,MAX(A117:G119)+1,"")))</f>
        <v>44171</v>
      </c>
      <c r="H125" s="78"/>
      <c r="P125" s="78"/>
      <c r="X125" s="79"/>
    </row>
    <row r="126" spans="1:33" s="77" customFormat="1" ht="86.65" customHeight="1">
      <c r="A126" s="99">
        <f>G125+1</f>
        <v>44172</v>
      </c>
      <c r="B126" s="99">
        <f t="shared" ref="B126:G128" si="33">A126+1</f>
        <v>44173</v>
      </c>
      <c r="C126" s="99">
        <f t="shared" si="33"/>
        <v>44174</v>
      </c>
      <c r="D126" s="99">
        <f t="shared" si="33"/>
        <v>44175</v>
      </c>
      <c r="E126" s="99">
        <f t="shared" si="33"/>
        <v>44176</v>
      </c>
      <c r="F126" s="99">
        <f t="shared" si="33"/>
        <v>44177</v>
      </c>
      <c r="G126" s="99">
        <f t="shared" si="33"/>
        <v>44178</v>
      </c>
      <c r="H126" s="78"/>
      <c r="P126" s="78"/>
      <c r="X126" s="79"/>
    </row>
    <row r="127" spans="1:33" s="77" customFormat="1" ht="86.65" customHeight="1">
      <c r="A127" s="99">
        <f>G126+1</f>
        <v>44179</v>
      </c>
      <c r="B127" s="99">
        <f t="shared" si="33"/>
        <v>44180</v>
      </c>
      <c r="C127" s="99">
        <f t="shared" si="33"/>
        <v>44181</v>
      </c>
      <c r="D127" s="99">
        <f t="shared" si="33"/>
        <v>44182</v>
      </c>
      <c r="E127" s="99">
        <f t="shared" si="33"/>
        <v>44183</v>
      </c>
      <c r="F127" s="99">
        <f t="shared" si="33"/>
        <v>44184</v>
      </c>
      <c r="G127" s="99">
        <f t="shared" si="33"/>
        <v>44185</v>
      </c>
      <c r="H127" s="78"/>
      <c r="P127" s="78"/>
      <c r="X127" s="79"/>
    </row>
    <row r="128" spans="1:33" s="77" customFormat="1" ht="86.65" customHeight="1">
      <c r="A128" s="99">
        <f>G127+1</f>
        <v>44186</v>
      </c>
      <c r="B128" s="99">
        <f t="shared" si="33"/>
        <v>44187</v>
      </c>
      <c r="C128" s="99">
        <f t="shared" si="33"/>
        <v>44188</v>
      </c>
      <c r="D128" s="99">
        <f t="shared" si="33"/>
        <v>44189</v>
      </c>
      <c r="E128" s="99">
        <f t="shared" si="33"/>
        <v>44190</v>
      </c>
      <c r="F128" s="99">
        <f t="shared" si="33"/>
        <v>44191</v>
      </c>
      <c r="G128" s="99">
        <f t="shared" si="33"/>
        <v>44192</v>
      </c>
      <c r="H128" s="78"/>
      <c r="P128" s="78"/>
      <c r="X128" s="79"/>
    </row>
    <row r="129" spans="1:33" s="77" customFormat="1" ht="86.65" customHeight="1">
      <c r="A129" s="99">
        <f>IF(G128&lt;&gt;"",IF(EOMONTH(G128,0)=G128,"",G128+1),"")</f>
        <v>44193</v>
      </c>
      <c r="B129" s="99">
        <f>IF(A129&lt;&gt;"",IF(EOMONTH(A129,0)=A129,"",A129+1),"")</f>
        <v>44194</v>
      </c>
      <c r="C129" s="99">
        <f t="shared" ref="C129:G129" si="34">IF(B129&lt;&gt;"",IF(EOMONTH(B129,0)=B129,"",B129+1),"")</f>
        <v>44195</v>
      </c>
      <c r="D129" s="99">
        <f t="shared" si="34"/>
        <v>44196</v>
      </c>
      <c r="E129" s="99" t="str">
        <f t="shared" si="34"/>
        <v/>
      </c>
      <c r="F129" s="99" t="str">
        <f t="shared" si="34"/>
        <v/>
      </c>
      <c r="G129" s="99" t="str">
        <f t="shared" si="34"/>
        <v/>
      </c>
      <c r="H129" s="78"/>
      <c r="P129" s="78"/>
      <c r="X129" s="79"/>
    </row>
    <row r="130" spans="1:33" s="77" customFormat="1" ht="86.65" customHeight="1">
      <c r="A130" s="99" t="str">
        <f>IF(G129&lt;&gt;"",IF(EOMONTH(G129,0)=G129,"",G129+1),"")</f>
        <v/>
      </c>
      <c r="B130" s="99" t="str">
        <f>IF(A130&lt;&gt;"",IF(EOMONTH(A130,0)=A130,"",A130+1),"")</f>
        <v/>
      </c>
      <c r="C130" s="99"/>
      <c r="D130" s="99"/>
      <c r="E130" s="99"/>
      <c r="F130" s="155">
        <f>Year</f>
        <v>2020</v>
      </c>
      <c r="G130" s="156"/>
      <c r="H130" s="78"/>
      <c r="P130" s="80"/>
      <c r="X130" s="81"/>
    </row>
    <row r="131" spans="1:33" s="19" customFormat="1" ht="15" customHeight="1">
      <c r="A131" s="36"/>
      <c r="B131" s="36"/>
      <c r="C131" s="36"/>
      <c r="D131" s="36"/>
      <c r="E131" s="36"/>
      <c r="F131" s="36"/>
      <c r="G131" s="36"/>
      <c r="H131" s="36"/>
      <c r="P131" s="36"/>
      <c r="X131" s="29"/>
      <c r="Y131" s="25"/>
      <c r="Z131" s="25"/>
      <c r="AA131" s="25"/>
      <c r="AB131" s="25"/>
      <c r="AC131" s="25"/>
      <c r="AD131" s="25"/>
      <c r="AE131" s="25"/>
      <c r="AG131" s="28"/>
    </row>
    <row r="132" spans="1:33" s="24" customFormat="1" ht="17.25" customHeight="1">
      <c r="A132" s="92" t="s">
        <v>33</v>
      </c>
      <c r="B132" s="86" t="str">
        <f>Cate1</f>
        <v>Anniversary</v>
      </c>
      <c r="C132" s="87" t="str">
        <f>Cate2</f>
        <v>Holiday</v>
      </c>
      <c r="D132" s="88" t="str">
        <f>Cate3</f>
        <v>Vacation</v>
      </c>
      <c r="E132" s="89" t="str">
        <f>Cate4</f>
        <v>Birthday</v>
      </c>
      <c r="F132" s="90" t="str">
        <f>Cate5</f>
        <v>Business</v>
      </c>
      <c r="G132" s="91" t="str">
        <f>Cate6</f>
        <v>Other</v>
      </c>
      <c r="P132" s="27"/>
      <c r="AA132" s="27"/>
      <c r="AB132" s="27"/>
      <c r="AC132" s="27"/>
      <c r="AD132" s="27"/>
      <c r="AE132" s="27"/>
    </row>
    <row r="133" spans="1:33" s="82" customFormat="1" ht="17.25" customHeight="1">
      <c r="A133" s="83"/>
      <c r="B133" s="84"/>
      <c r="C133" s="84"/>
      <c r="D133" s="84"/>
      <c r="E133" s="83"/>
      <c r="F133" s="84"/>
      <c r="G133" s="84"/>
      <c r="H133" s="84"/>
      <c r="I133" s="83"/>
      <c r="J133" s="84"/>
      <c r="K133" s="84"/>
      <c r="L133" s="84"/>
      <c r="M133" s="83"/>
      <c r="N133" s="84"/>
      <c r="O133" s="84"/>
      <c r="P133" s="84"/>
      <c r="Q133" s="83"/>
      <c r="R133" s="84"/>
      <c r="S133" s="84"/>
      <c r="T133" s="84"/>
      <c r="U133" s="83"/>
      <c r="V133" s="84"/>
      <c r="W133" s="84"/>
      <c r="X133" s="85"/>
      <c r="Y133" s="85"/>
      <c r="Z133" s="85"/>
      <c r="AA133" s="85"/>
      <c r="AB133" s="85"/>
      <c r="AC133" s="85"/>
      <c r="AD133" s="85"/>
      <c r="AE133" s="85"/>
    </row>
    <row r="134" spans="1:33" s="82" customFormat="1" ht="17.25" customHeight="1">
      <c r="A134" s="24"/>
      <c r="B134" s="84"/>
      <c r="C134" s="84"/>
      <c r="D134" s="84"/>
      <c r="E134" s="83"/>
      <c r="F134" s="84"/>
      <c r="G134" s="84"/>
      <c r="H134" s="84"/>
      <c r="I134" s="83"/>
      <c r="J134" s="84"/>
      <c r="K134" s="84"/>
      <c r="L134" s="84"/>
      <c r="M134" s="83"/>
      <c r="N134" s="84"/>
      <c r="O134" s="84"/>
      <c r="P134" s="84"/>
      <c r="Q134" s="83"/>
      <c r="R134" s="84"/>
      <c r="S134" s="84"/>
      <c r="T134" s="84"/>
      <c r="U134" s="83"/>
      <c r="V134" s="84"/>
      <c r="W134" s="84"/>
      <c r="X134" s="85"/>
      <c r="Y134" s="85"/>
      <c r="Z134" s="85"/>
      <c r="AA134" s="85"/>
      <c r="AB134" s="85"/>
      <c r="AC134" s="85"/>
      <c r="AD134" s="85"/>
      <c r="AE134" s="85"/>
    </row>
    <row r="135" spans="1:33" s="19" customFormat="1" ht="17.25" customHeight="1">
      <c r="X135" s="29"/>
      <c r="Y135" s="25"/>
      <c r="Z135" s="25"/>
      <c r="AA135" s="25"/>
      <c r="AB135" s="25"/>
      <c r="AC135" s="25"/>
      <c r="AD135" s="25"/>
      <c r="AE135" s="25"/>
      <c r="AG135" s="28"/>
    </row>
    <row r="136" spans="1:33" s="19" customFormat="1" ht="17.25" hidden="1" customHeight="1">
      <c r="X136" s="29"/>
      <c r="Y136" s="25"/>
      <c r="Z136" s="25"/>
      <c r="AA136" s="25"/>
      <c r="AB136" s="25"/>
      <c r="AC136" s="25"/>
      <c r="AD136" s="25"/>
      <c r="AE136" s="25"/>
      <c r="AG136" s="28"/>
    </row>
    <row r="137" spans="1:33" s="19" customFormat="1" ht="17.25" hidden="1" customHeight="1">
      <c r="X137" s="29"/>
      <c r="Y137" s="25"/>
      <c r="Z137" s="25"/>
      <c r="AA137" s="25"/>
      <c r="AB137" s="25"/>
      <c r="AC137" s="25"/>
      <c r="AD137" s="25"/>
      <c r="AE137" s="25"/>
      <c r="AG137" s="28"/>
    </row>
    <row r="138" spans="1:33" s="19" customFormat="1" ht="17.25" hidden="1" customHeight="1">
      <c r="X138" s="29"/>
      <c r="Y138" s="25"/>
      <c r="Z138" s="25"/>
      <c r="AA138" s="25"/>
      <c r="AB138" s="25"/>
      <c r="AC138" s="25"/>
      <c r="AD138" s="25"/>
      <c r="AE138" s="25"/>
      <c r="AG138" s="28"/>
    </row>
    <row r="139" spans="1:33" s="19" customFormat="1" ht="17.25" hidden="1" customHeight="1">
      <c r="X139" s="29"/>
      <c r="Y139" s="25"/>
      <c r="Z139" s="25"/>
      <c r="AA139" s="25"/>
      <c r="AB139" s="25"/>
      <c r="AC139" s="25"/>
      <c r="AD139" s="25"/>
      <c r="AE139" s="25"/>
      <c r="AG139" s="28"/>
    </row>
    <row r="140" spans="1:33" s="19" customFormat="1" ht="17.25" hidden="1" customHeight="1">
      <c r="X140" s="29"/>
      <c r="Y140" s="25"/>
      <c r="Z140" s="25"/>
      <c r="AA140" s="25"/>
      <c r="AB140" s="25"/>
      <c r="AC140" s="25"/>
      <c r="AD140" s="25"/>
      <c r="AE140" s="25"/>
      <c r="AG140" s="28"/>
    </row>
    <row r="141" spans="1:33" s="19" customFormat="1" ht="17.25" hidden="1" customHeight="1">
      <c r="X141" s="29"/>
      <c r="Y141" s="25"/>
      <c r="Z141" s="25"/>
      <c r="AA141" s="25"/>
      <c r="AB141" s="25"/>
      <c r="AC141" s="25"/>
      <c r="AD141" s="25"/>
      <c r="AE141" s="25"/>
      <c r="AG141" s="28"/>
    </row>
    <row r="142" spans="1:33" s="19" customFormat="1" ht="8.25" hidden="1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9"/>
      <c r="Y142" s="25"/>
      <c r="Z142" s="25"/>
      <c r="AA142" s="25"/>
      <c r="AB142" s="25"/>
      <c r="AC142" s="25"/>
      <c r="AD142" s="25"/>
      <c r="AE142" s="25"/>
      <c r="AG142" s="28"/>
    </row>
    <row r="143" spans="1:33" s="19" customFormat="1" ht="17.25" hidden="1" customHeight="1">
      <c r="X143" s="31"/>
      <c r="Y143" s="31"/>
      <c r="Z143" s="31"/>
      <c r="AA143" s="31"/>
      <c r="AB143" s="31"/>
      <c r="AC143" s="31"/>
      <c r="AD143" s="31"/>
      <c r="AE143" s="31"/>
      <c r="AG143" s="28"/>
    </row>
    <row r="144" spans="1:33" s="19" customFormat="1" ht="17.25" hidden="1" customHeight="1">
      <c r="X144" s="28"/>
      <c r="AG144" s="28"/>
    </row>
    <row r="145" spans="24:33" s="19" customFormat="1" ht="17.25" hidden="1" customHeight="1">
      <c r="X145" s="28"/>
      <c r="AG145" s="28"/>
    </row>
    <row r="146" spans="24:33" s="19" customFormat="1" ht="17.25" hidden="1" customHeight="1">
      <c r="X146" s="28"/>
      <c r="AG146" s="28"/>
    </row>
    <row r="147" spans="24:33" s="19" customFormat="1" ht="17.25" hidden="1" customHeight="1">
      <c r="X147" s="28"/>
      <c r="AG147" s="28"/>
    </row>
    <row r="148" spans="24:33" s="19" customFormat="1" ht="17.25" hidden="1" customHeight="1">
      <c r="X148" s="28"/>
      <c r="AG148" s="28"/>
    </row>
    <row r="149" spans="24:33" s="19" customFormat="1" ht="17.25" hidden="1" customHeight="1">
      <c r="X149" s="28"/>
      <c r="AG149" s="28"/>
    </row>
    <row r="150" spans="24:33" s="19" customFormat="1" ht="17.25" hidden="1" customHeight="1">
      <c r="X150" s="28"/>
      <c r="AG150" s="28"/>
    </row>
    <row r="151" spans="24:33" s="19" customFormat="1" ht="17.25" hidden="1" customHeight="1">
      <c r="X151" s="28"/>
      <c r="AG151" s="28"/>
    </row>
    <row r="152" spans="24:33" s="19" customFormat="1" ht="17.25" hidden="1" customHeight="1">
      <c r="X152" s="28"/>
      <c r="AG152" s="28"/>
    </row>
    <row r="153" spans="24:33" ht="17.25" hidden="1" customHeight="1"/>
    <row r="154" spans="24:33" ht="17.25" hidden="1" customHeight="1"/>
    <row r="155" spans="24:33" ht="17.25" hidden="1" customHeight="1"/>
    <row r="156" spans="24:33" ht="17.25" hidden="1" customHeight="1"/>
    <row r="157" spans="24:33" ht="17.25" hidden="1" customHeight="1"/>
    <row r="158" spans="24:33" ht="17.25" hidden="1" customHeight="1"/>
    <row r="159" spans="24:33" ht="17.25" hidden="1" customHeight="1"/>
    <row r="160" spans="24:33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7.25" hidden="1" customHeight="1"/>
    <row r="271" ht="17.25" hidden="1" customHeight="1"/>
    <row r="272" ht="17.25" hidden="1" customHeight="1"/>
    <row r="273" ht="17.25" hidden="1" customHeight="1"/>
    <row r="274" ht="17.25" hidden="1" customHeight="1"/>
    <row r="275" ht="17.25" hidden="1" customHeight="1"/>
    <row r="276" ht="17.25" hidden="1" customHeight="1"/>
    <row r="277" ht="17.25" hidden="1" customHeight="1"/>
    <row r="278" ht="17.25" hidden="1" customHeight="1"/>
    <row r="279" ht="17.25" hidden="1" customHeight="1"/>
    <row r="280" ht="17.25" hidden="1" customHeight="1"/>
    <row r="281" ht="17.25" hidden="1" customHeight="1"/>
    <row r="282" ht="17.25" hidden="1" customHeight="1"/>
    <row r="283" ht="17.25" hidden="1" customHeight="1"/>
    <row r="284" ht="17.25" hidden="1" customHeight="1"/>
    <row r="285" ht="17.25" hidden="1" customHeight="1"/>
    <row r="286" ht="17.25" hidden="1" customHeight="1"/>
    <row r="287" ht="17.25" hidden="1" customHeight="1"/>
    <row r="288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  <row r="312" ht="17.25" hidden="1" customHeight="1"/>
    <row r="313" ht="17.25" hidden="1" customHeight="1"/>
    <row r="314" ht="17.25" hidden="1" customHeight="1"/>
    <row r="315" ht="17.25" hidden="1" customHeight="1"/>
    <row r="316" ht="17.25" hidden="1" customHeight="1"/>
    <row r="317" ht="17.25" hidden="1" customHeight="1"/>
    <row r="318" ht="17.25" hidden="1" customHeight="1"/>
    <row r="319" ht="17.25" hidden="1" customHeight="1"/>
    <row r="320" ht="17.25" hidden="1" customHeight="1"/>
    <row r="321" ht="17.25" hidden="1" customHeight="1"/>
    <row r="322" ht="17.25" hidden="1" customHeight="1"/>
    <row r="323" ht="17.25" hidden="1" customHeight="1"/>
    <row r="324" ht="17.25" hidden="1" customHeight="1"/>
    <row r="325" ht="17.25" hidden="1" customHeight="1"/>
    <row r="326" ht="17.25" hidden="1" customHeight="1"/>
    <row r="327" ht="17.25" hidden="1" customHeight="1"/>
    <row r="328" ht="17.25" hidden="1" customHeight="1"/>
    <row r="329" ht="17.25" hidden="1" customHeight="1"/>
    <row r="330" ht="17.25" hidden="1" customHeight="1"/>
    <row r="331" ht="17.25" hidden="1" customHeight="1"/>
    <row r="332" ht="17.25" hidden="1" customHeight="1"/>
    <row r="333" ht="17.25" hidden="1" customHeight="1"/>
    <row r="334" ht="17.25" hidden="1" customHeight="1"/>
    <row r="335" ht="17.25" hidden="1" customHeight="1"/>
    <row r="336" ht="17.25" hidden="1" customHeight="1"/>
    <row r="337" ht="17.25" hidden="1" customHeight="1"/>
    <row r="338" ht="17.25" hidden="1" customHeight="1"/>
    <row r="339" ht="17.25" hidden="1" customHeight="1"/>
    <row r="340" ht="17.25" hidden="1" customHeight="1"/>
    <row r="341" ht="17.25" hidden="1" customHeight="1"/>
    <row r="342" ht="17.25" hidden="1" customHeight="1"/>
    <row r="343" ht="17.25" hidden="1" customHeight="1"/>
    <row r="344" ht="17.25" hidden="1" customHeight="1"/>
    <row r="345" ht="17.25" hidden="1" customHeight="1"/>
    <row r="346" ht="17.25" hidden="1" customHeight="1"/>
    <row r="347" ht="17.25" hidden="1" customHeight="1"/>
    <row r="348" ht="17.25" hidden="1" customHeight="1"/>
    <row r="349" ht="17.25" hidden="1" customHeight="1"/>
    <row r="350" ht="17.25" hidden="1" customHeight="1"/>
    <row r="351" ht="17.25" hidden="1" customHeight="1"/>
    <row r="352" ht="17.25" hidden="1" customHeight="1"/>
    <row r="353" ht="17.25" hidden="1" customHeight="1"/>
    <row r="354" ht="17.25" hidden="1" customHeight="1"/>
    <row r="355" ht="17.25" hidden="1" customHeight="1"/>
    <row r="356" ht="17.25" hidden="1" customHeight="1"/>
    <row r="357" ht="17.25" hidden="1" customHeight="1"/>
    <row r="358" ht="17.25" hidden="1" customHeight="1"/>
    <row r="359" ht="17.25" hidden="1" customHeight="1"/>
    <row r="360" ht="17.25" hidden="1" customHeight="1"/>
    <row r="361" ht="17.25" hidden="1" customHeight="1"/>
    <row r="362" hidden="1"/>
    <row r="363" hidden="1"/>
    <row r="364" hidden="1"/>
    <row r="365" hidden="1"/>
    <row r="366" hidden="1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</sheetData>
  <sheetProtection formatCells="0" formatColumns="0" formatRows="0" insertColumns="0" insertRows="0" deleteColumns="0" deleteRows="0" sort="0" autoFilter="0" pivotTables="0"/>
  <mergeCells count="24">
    <mergeCell ref="A57:G57"/>
    <mergeCell ref="F9:G9"/>
    <mergeCell ref="F20:G20"/>
    <mergeCell ref="A2:G2"/>
    <mergeCell ref="A13:G13"/>
    <mergeCell ref="A24:G24"/>
    <mergeCell ref="A35:G35"/>
    <mergeCell ref="A46:G46"/>
    <mergeCell ref="F130:G130"/>
    <mergeCell ref="F31:G31"/>
    <mergeCell ref="F42:G42"/>
    <mergeCell ref="F53:G53"/>
    <mergeCell ref="F64:G64"/>
    <mergeCell ref="F75:G75"/>
    <mergeCell ref="F86:G86"/>
    <mergeCell ref="A68:G68"/>
    <mergeCell ref="A79:G79"/>
    <mergeCell ref="A90:G90"/>
    <mergeCell ref="A101:G101"/>
    <mergeCell ref="A112:G112"/>
    <mergeCell ref="A123:G123"/>
    <mergeCell ref="F97:G97"/>
    <mergeCell ref="F108:G108"/>
    <mergeCell ref="F119:G119"/>
  </mergeCells>
  <conditionalFormatting sqref="A4:G130">
    <cfRule type="expression" dxfId="3" priority="1">
      <formula>AND(SunMon="Yes",WEEKDAY(A4)=1)</formula>
    </cfRule>
    <cfRule type="expression" dxfId="2" priority="2">
      <formula>AND(SatMon="Yes",WEEKDAY(A4)=7)</formula>
    </cfRule>
  </conditionalFormatting>
  <printOptions horizontalCentered="1"/>
  <pageMargins left="0.7" right="0.7" top="0.75" bottom="0.75" header="0.3" footer="0.3"/>
  <pageSetup fitToHeight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9" id="{39C55255-2523-4A47-88C9-C773AE285247}">
            <xm:f>INDEX(Daily!$C$5:$C$370,MATCH(A4,Daily!$B$5:$B$370,0),0)=Cate6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130" id="{86B8AF01-9803-4DBC-8389-159998907DD8}">
            <xm:f>INDEX(Daily!$C$5:$C$370,MATCH(A4,Daily!$B$5:$B$370,0),0)=Cate5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31" id="{B84FC715-9040-4E28-843B-5076C4AF9461}">
            <xm:f>INDEX(Daily!$C$5:$C$370,MATCH(A4,Daily!$B$5:$B$370,0),0)=Cate4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132" id="{ED17EBD3-03B0-4D9B-A95E-C8E2506E941B}">
            <xm:f>INDEX(Daily!$C$5:$C$370,MATCH(A4,Daily!$B$5:$B$370,0),0)=Cate3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133" id="{D5AB6237-ED05-4BEA-A37C-088A474152D1}">
            <xm:f>INDEX(Daily!$C$5:$C$370,MATCH(A4,Daily!$B$5:$B$370,0),0)=Cate2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134" id="{D86A6867-CD2D-46A8-82CE-AF939A144622}">
            <xm:f>INDEX(Daily!$C$5:$C$370,MATCH(A4,Daily!$B$5:$B$370,0),0)=Cate1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A4:H8 P4:P10 A37:H41 P37:P43 A70:H74 P70:P76 A103:H107 P103:P109 A10:H10 A9:F9 H9 A43:H43 A42:E42 H42 A76:H76 A75:E75 H75 A109:H109 A108:E108 H108</xm:sqref>
        </x14:conditionalFormatting>
        <x14:conditionalFormatting xmlns:xm="http://schemas.microsoft.com/office/excel/2006/main">
          <x14:cfRule type="expression" priority="87" id="{E1387858-B82F-4240-9282-3D8DBCF77EF7}">
            <xm:f>INDEX(Daily!$C$5:$C$370,MATCH(A15,Daily!$B$5:$B$370,0),0)=Cate6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88" id="{8DFB06F8-913C-49FD-8CF5-B6E79BB19264}">
            <xm:f>INDEX(Daily!$C$5:$C$370,MATCH(A15,Daily!$B$5:$B$370,0),0)=Cate5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89" id="{C03484C0-A267-4B7A-A97A-FE2A1D03FF4A}">
            <xm:f>INDEX(Daily!$C$5:$C$370,MATCH(A15,Daily!$B$5:$B$370,0),0)=Cate4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90" id="{BCF98758-8469-40FC-ADD0-65C5F0FD8DF7}">
            <xm:f>INDEX(Daily!$C$5:$C$370,MATCH(A15,Daily!$B$5:$B$370,0),0)=Cate3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91" id="{D7D0AF50-5318-4CAE-A424-76E474D84BAC}">
            <xm:f>INDEX(Daily!$C$5:$C$370,MATCH(A15,Daily!$B$5:$B$370,0),0)=Cate2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92" id="{2B06813D-3B85-4B33-8E84-854E42EBDE6A}">
            <xm:f>INDEX(Daily!$C$5:$C$370,MATCH(A15,Daily!$B$5:$B$370,0),0)=Cate1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A15:H19 A26:H30 P15:P21 P26:P32 A21:H21 A20:E20 H20 A32:H32 A31:E31 H31</xm:sqref>
        </x14:conditionalFormatting>
        <x14:conditionalFormatting xmlns:xm="http://schemas.microsoft.com/office/excel/2006/main">
          <x14:cfRule type="expression" priority="81" id="{B22FE064-06BF-4588-944D-70FC7860ADC9}">
            <xm:f>INDEX(Daily!$C$5:$C$370,MATCH(A48,Daily!$B$5:$B$370,0),0)=Cate6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82" id="{4EC218A5-B276-4A83-A64E-0CD4D2C080FB}">
            <xm:f>INDEX(Daily!$C$5:$C$370,MATCH(A48,Daily!$B$5:$B$370,0),0)=Cate5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83" id="{41C90987-B772-446B-8F04-A1D1FAB830FC}">
            <xm:f>INDEX(Daily!$C$5:$C$370,MATCH(A48,Daily!$B$5:$B$370,0),0)=Cate4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84" id="{A9601431-4B1B-41AC-937A-C12B6CF32DC2}">
            <xm:f>INDEX(Daily!$C$5:$C$370,MATCH(A48,Daily!$B$5:$B$370,0),0)=Cate3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85" id="{B2CB934F-E227-4ADF-B91C-DB52EB61B86C}">
            <xm:f>INDEX(Daily!$C$5:$C$370,MATCH(A48,Daily!$B$5:$B$370,0),0)=Cate2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6" id="{2A9EB763-84DE-43AE-97F1-DCC7915E90F8}">
            <xm:f>INDEX(Daily!$C$5:$C$370,MATCH(A48,Daily!$B$5:$B$370,0),0)=Cate1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A48:H52 A59:H63 P48:P54 P59:P65 A54:H54 A53:E53 H53 A65:H65 A64:E64 H64</xm:sqref>
        </x14:conditionalFormatting>
        <x14:conditionalFormatting xmlns:xm="http://schemas.microsoft.com/office/excel/2006/main">
          <x14:cfRule type="expression" priority="75" id="{2A003809-A986-47B2-B025-D18CE0CFBC6F}">
            <xm:f>INDEX(Daily!$C$5:$C$370,MATCH(A81,Daily!$B$5:$B$370,0),0)=Cate6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76" id="{0D162AA0-233D-46D3-B016-77E98F3D8928}">
            <xm:f>INDEX(Daily!$C$5:$C$370,MATCH(A81,Daily!$B$5:$B$370,0),0)=Cate5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77" id="{3DFF5EB1-1ED4-488D-B3AC-1CEA607A425D}">
            <xm:f>INDEX(Daily!$C$5:$C$370,MATCH(A81,Daily!$B$5:$B$370,0),0)=Cate4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78" id="{B37038D8-A2EA-4EE7-9185-7FF04392E91E}">
            <xm:f>INDEX(Daily!$C$5:$C$370,MATCH(A81,Daily!$B$5:$B$370,0),0)=Cate3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9" id="{EFBD1FD4-680E-4A3F-8C58-D42A56CB4BAF}">
            <xm:f>INDEX(Daily!$C$5:$C$370,MATCH(A81,Daily!$B$5:$B$370,0),0)=Cate2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0" id="{C3466230-4599-4C9C-AB11-B4AAFC0C45E5}">
            <xm:f>INDEX(Daily!$C$5:$C$370,MATCH(A81,Daily!$B$5:$B$370,0),0)=Cate1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A81:H85 A92:H96 P81:P87 P92:P98 A87:H87 A86:E86 H86 A98:H98 A97:E97 H97</xm:sqref>
        </x14:conditionalFormatting>
        <x14:conditionalFormatting xmlns:xm="http://schemas.microsoft.com/office/excel/2006/main">
          <x14:cfRule type="expression" priority="69" id="{8AC6535F-29D3-435E-8FEC-9E055C2D87B7}">
            <xm:f>INDEX(Daily!$C$5:$C$370,MATCH(A114,Daily!$B$5:$B$370,0),0)=Cate6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70" id="{368C0AB6-34BB-4E38-A242-A52FDA997C78}">
            <xm:f>INDEX(Daily!$C$5:$C$370,MATCH(A114,Daily!$B$5:$B$370,0),0)=Cate5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71" id="{1C401579-6B35-4BA7-B394-D79FFCA3897A}">
            <xm:f>INDEX(Daily!$C$5:$C$370,MATCH(A114,Daily!$B$5:$B$370,0),0)=Cate4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72" id="{53A7F4A8-2525-4D77-BBBF-8C211EDA8A7E}">
            <xm:f>INDEX(Daily!$C$5:$C$370,MATCH(A114,Daily!$B$5:$B$370,0),0)=Cate3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3" id="{4F115F5E-C1EC-4305-B71A-8613E91BAFC6}">
            <xm:f>INDEX(Daily!$C$5:$C$370,MATCH(A114,Daily!$B$5:$B$370,0),0)=Cate2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74" id="{1BBF6E1D-AC97-4559-969C-79AA7A3F43A7}">
            <xm:f>INDEX(Daily!$C$5:$C$370,MATCH(A114,Daily!$B$5:$B$370,0),0)=Cate1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A114:H118 A125:H129 P114:P120 P125:P131 A120:H120 A119:E119 H119 A131:H131 A130:E130 H130</xm:sqref>
        </x14:conditionalFormatting>
        <x14:conditionalFormatting xmlns:xm="http://schemas.microsoft.com/office/excel/2006/main">
          <x14:cfRule type="expression" priority="63" id="{F00BC8F6-22B3-4857-BA27-F263D7665CA6}">
            <xm:f>INDEX(Daily!$C$5:$C$370,MATCH(F20,Daily!$B$5:$B$370,0),0)=Cate6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64" id="{ECA1E41C-9A18-4BFE-B15C-74E461212476}">
            <xm:f>INDEX(Daily!$C$5:$C$370,MATCH(F20,Daily!$B$5:$B$370,0),0)=Cate5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65" id="{822E2426-762A-41B5-A960-B7D28C8C2FD0}">
            <xm:f>INDEX(Daily!$C$5:$C$370,MATCH(F20,Daily!$B$5:$B$370,0),0)=Cate4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6" id="{6497410B-2A6A-449B-A7F9-BC9D9A489A9A}">
            <xm:f>INDEX(Daily!$C$5:$C$370,MATCH(F20,Daily!$B$5:$B$370,0),0)=Cate3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67" id="{737B5C9A-3D5B-4771-AA9B-E9E8E5AB13B8}">
            <xm:f>INDEX(Daily!$C$5:$C$370,MATCH(F20,Daily!$B$5:$B$370,0),0)=Cate2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68" id="{C1796A8B-46C8-473B-8686-43DAB4FAB73F}">
            <xm:f>INDEX(Daily!$C$5:$C$370,MATCH(F20,Daily!$B$5:$B$370,0),0)=Cate1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57" id="{DBDADA04-7C89-48CD-898A-615AA9845F68}">
            <xm:f>INDEX(Daily!$C$5:$C$370,MATCH(F31,Daily!$B$5:$B$370,0),0)=Cate6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58" id="{9618BEAD-CC6C-425E-97B2-801533FCC590}">
            <xm:f>INDEX(Daily!$C$5:$C$370,MATCH(F31,Daily!$B$5:$B$370,0),0)=Cate5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9" id="{42251850-ED10-4553-BB38-9A65DB04B760}">
            <xm:f>INDEX(Daily!$C$5:$C$370,MATCH(F31,Daily!$B$5:$B$370,0),0)=Cate4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0" id="{5B9334B7-3052-4010-A4BD-CCEF3A531996}">
            <xm:f>INDEX(Daily!$C$5:$C$370,MATCH(F31,Daily!$B$5:$B$370,0),0)=Cate3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61" id="{8F9F6CC3-BF9E-4AEA-839A-457B0BE3D44F}">
            <xm:f>INDEX(Daily!$C$5:$C$370,MATCH(F31,Daily!$B$5:$B$370,0),0)=Cate2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62" id="{A5E9A206-5A23-4CDD-A78F-CD617C9B89D3}">
            <xm:f>INDEX(Daily!$C$5:$C$370,MATCH(F31,Daily!$B$5:$B$370,0),0)=Cate1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51" id="{345FD5B8-338D-40E4-8F46-061243D429E4}">
            <xm:f>INDEX(Daily!$C$5:$C$370,MATCH(F42,Daily!$B$5:$B$370,0),0)=Cate6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52" id="{C266FD76-D1FA-4639-B304-25F4681A402A}">
            <xm:f>INDEX(Daily!$C$5:$C$370,MATCH(F42,Daily!$B$5:$B$370,0),0)=Cate5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3" id="{0FCA2DA8-E99D-4480-9F79-B39DC859934D}">
            <xm:f>INDEX(Daily!$C$5:$C$370,MATCH(F42,Daily!$B$5:$B$370,0),0)=Cate4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54" id="{F2A80454-B283-406E-A22F-E4C1A4D78152}">
            <xm:f>INDEX(Daily!$C$5:$C$370,MATCH(F42,Daily!$B$5:$B$370,0),0)=Cate3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55" id="{0A6E8F76-7A89-45FB-9C2B-BC76C788A32F}">
            <xm:f>INDEX(Daily!$C$5:$C$370,MATCH(F42,Daily!$B$5:$B$370,0),0)=Cate2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56" id="{EE6B7C4E-7C0F-4F2D-AFCE-D1667876C129}">
            <xm:f>INDEX(Daily!$C$5:$C$370,MATCH(F42,Daily!$B$5:$B$370,0),0)=Cate1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45" id="{79243BB1-2F1D-450D-A7FC-3AEF17957E10}">
            <xm:f>INDEX(Daily!$C$5:$C$370,MATCH(F53,Daily!$B$5:$B$370,0),0)=Cate6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6" id="{AF5A62CD-9556-463A-ABC0-E9FB374FC693}">
            <xm:f>INDEX(Daily!$C$5:$C$370,MATCH(F53,Daily!$B$5:$B$370,0),0)=Cate5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47" id="{C8171156-9930-4656-BB6C-28DEA4C8AD35}">
            <xm:f>INDEX(Daily!$C$5:$C$370,MATCH(F53,Daily!$B$5:$B$370,0),0)=Cate4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48" id="{9FBBE899-30C9-4301-A81E-EA1834F81CAD}">
            <xm:f>INDEX(Daily!$C$5:$C$370,MATCH(F53,Daily!$B$5:$B$370,0),0)=Cate3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49" id="{ADC2075A-BD4F-4179-82DC-8F44EDDFB405}">
            <xm:f>INDEX(Daily!$C$5:$C$370,MATCH(F53,Daily!$B$5:$B$370,0),0)=Cate2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50" id="{ACFBA692-6B96-4A1D-893F-F4D57D840880}">
            <xm:f>INDEX(Daily!$C$5:$C$370,MATCH(F53,Daily!$B$5:$B$370,0),0)=Cate1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9" id="{D65B0607-A7EA-41A1-9409-C1C5992B8D57}">
            <xm:f>INDEX(Daily!$C$5:$C$370,MATCH(F64,Daily!$B$5:$B$370,0),0)=Cate6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0" id="{44513142-5B07-48BC-9872-19A0379648BC}">
            <xm:f>INDEX(Daily!$C$5:$C$370,MATCH(F64,Daily!$B$5:$B$370,0),0)=Cate5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41" id="{ED4C9DEC-C1DD-46C1-9FE7-6328A30D63DB}">
            <xm:f>INDEX(Daily!$C$5:$C$370,MATCH(F64,Daily!$B$5:$B$370,0),0)=Cate4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42" id="{D6CAD3A5-3547-4A88-935E-6324587AD53E}">
            <xm:f>INDEX(Daily!$C$5:$C$370,MATCH(F64,Daily!$B$5:$B$370,0),0)=Cate3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43" id="{5AEB5410-E444-48CE-8FA8-625A3714F98D}">
            <xm:f>INDEX(Daily!$C$5:$C$370,MATCH(F64,Daily!$B$5:$B$370,0),0)=Cate2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44" id="{98C55C5D-5784-46EF-946A-6A5E9F7EE87B}">
            <xm:f>INDEX(Daily!$C$5:$C$370,MATCH(F64,Daily!$B$5:$B$370,0),0)=Cate1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F64</xm:sqref>
        </x14:conditionalFormatting>
        <x14:conditionalFormatting xmlns:xm="http://schemas.microsoft.com/office/excel/2006/main">
          <x14:cfRule type="expression" priority="33" id="{BC987527-1D75-4CE7-BB52-8D41FE6854CC}">
            <xm:f>INDEX(Daily!$C$5:$C$370,MATCH(F75,Daily!$B$5:$B$370,0),0)=Cate6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34" id="{0EA25BD8-B822-4885-9C17-ACA91CC034BD}">
            <xm:f>INDEX(Daily!$C$5:$C$370,MATCH(F75,Daily!$B$5:$B$370,0),0)=Cate5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35" id="{F707F4FA-134C-45A0-97EC-F00C48583ACC}">
            <xm:f>INDEX(Daily!$C$5:$C$370,MATCH(F75,Daily!$B$5:$B$370,0),0)=Cate4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36" id="{D99A6355-0EA7-4DCB-8B44-61A0CBDD7351}">
            <xm:f>INDEX(Daily!$C$5:$C$370,MATCH(F75,Daily!$B$5:$B$370,0),0)=Cate3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37" id="{3C223F64-2107-4657-8877-7F3B9EA1CDBE}">
            <xm:f>INDEX(Daily!$C$5:$C$370,MATCH(F75,Daily!$B$5:$B$370,0),0)=Cate2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38" id="{71B5920C-68BF-43B3-8159-98703E9A51FF}">
            <xm:f>INDEX(Daily!$C$5:$C$370,MATCH(F75,Daily!$B$5:$B$370,0),0)=Cate1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F75</xm:sqref>
        </x14:conditionalFormatting>
        <x14:conditionalFormatting xmlns:xm="http://schemas.microsoft.com/office/excel/2006/main">
          <x14:cfRule type="expression" priority="27" id="{43448552-5C8A-460F-833A-B6BAE4463309}">
            <xm:f>INDEX(Daily!$C$5:$C$370,MATCH(F86,Daily!$B$5:$B$370,0),0)=Cate6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28" id="{F66EB429-F8AD-473C-B239-4C47F2251B9D}">
            <xm:f>INDEX(Daily!$C$5:$C$370,MATCH(F86,Daily!$B$5:$B$370,0),0)=Cate5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29" id="{C96F1683-7568-4AF9-9774-C2F5D93CDE05}">
            <xm:f>INDEX(Daily!$C$5:$C$370,MATCH(F86,Daily!$B$5:$B$370,0),0)=Cate4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30" id="{E3450CCF-9701-4A69-BCE3-BE1EAC9D509F}">
            <xm:f>INDEX(Daily!$C$5:$C$370,MATCH(F86,Daily!$B$5:$B$370,0),0)=Cate3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31" id="{FEB7857C-F22D-4341-9C48-68FF7259530F}">
            <xm:f>INDEX(Daily!$C$5:$C$370,MATCH(F86,Daily!$B$5:$B$370,0),0)=Cate2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32" id="{734E3EE5-4496-416B-93B9-76AF7A9B67B2}">
            <xm:f>INDEX(Daily!$C$5:$C$370,MATCH(F86,Daily!$B$5:$B$370,0),0)=Cate1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F86</xm:sqref>
        </x14:conditionalFormatting>
        <x14:conditionalFormatting xmlns:xm="http://schemas.microsoft.com/office/excel/2006/main">
          <x14:cfRule type="expression" priority="3" id="{B17063D0-C0AD-4292-9743-24679A7E33ED}">
            <xm:f>INDEX(Daily!$C$5:$C$370,MATCH(F130,Daily!$B$5:$B$370,0),0)=Cate6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" id="{1390DC9E-53B4-4B97-B362-671262ED6A47}">
            <xm:f>INDEX(Daily!$C$5:$C$370,MATCH(F130,Daily!$B$5:$B$370,0),0)=Cate5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" id="{CF6184DA-50AC-4187-958A-7F340BE47F6D}">
            <xm:f>INDEX(Daily!$C$5:$C$370,MATCH(F130,Daily!$B$5:$B$370,0),0)=Cate4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" id="{7E60F59E-9D3A-479E-8F91-1B78AF4C14CE}">
            <xm:f>INDEX(Daily!$C$5:$C$370,MATCH(F130,Daily!$B$5:$B$370,0),0)=Cate3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" id="{92E0C58C-474B-4BAD-AF66-5B0E0EC3CCA3}">
            <xm:f>INDEX(Daily!$C$5:$C$370,MATCH(F130,Daily!$B$5:$B$370,0),0)=Cate2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" id="{AB54BFFB-8A68-484D-BE88-669EADA36639}">
            <xm:f>INDEX(Daily!$C$5:$C$370,MATCH(F130,Daily!$B$5:$B$370,0),0)=Cate1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F130</xm:sqref>
        </x14:conditionalFormatting>
        <x14:conditionalFormatting xmlns:xm="http://schemas.microsoft.com/office/excel/2006/main">
          <x14:cfRule type="expression" priority="15" id="{BCF8BE1B-C3AA-4242-801A-0DBCE2432BD2}">
            <xm:f>INDEX(Daily!$C$5:$C$370,MATCH(F97,Daily!$B$5:$B$370,0),0)=Cate6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16" id="{3AFE927B-28E4-4E1A-A407-AE0BECF1EB35}">
            <xm:f>INDEX(Daily!$C$5:$C$370,MATCH(F97,Daily!$B$5:$B$370,0),0)=Cate5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7" id="{7A00823F-4DB1-4D52-8F1E-6B1A5F7B0BD3}">
            <xm:f>INDEX(Daily!$C$5:$C$370,MATCH(F97,Daily!$B$5:$B$370,0),0)=Cate4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18" id="{447AA1AD-4721-40F2-96B0-D2F368229863}">
            <xm:f>INDEX(Daily!$C$5:$C$370,MATCH(F97,Daily!$B$5:$B$370,0),0)=Cate3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19" id="{5A5AD209-ABF1-45D8-A31F-5AC14611905A}">
            <xm:f>INDEX(Daily!$C$5:$C$370,MATCH(F97,Daily!$B$5:$B$370,0),0)=Cate2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20" id="{E0556E75-06DC-4F18-BA4C-3C16077FE59B}">
            <xm:f>INDEX(Daily!$C$5:$C$370,MATCH(F97,Daily!$B$5:$B$370,0),0)=Cate1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F108 F97</xm:sqref>
        </x14:conditionalFormatting>
        <x14:conditionalFormatting xmlns:xm="http://schemas.microsoft.com/office/excel/2006/main">
          <x14:cfRule type="expression" priority="9" id="{02ECFC35-F3EB-4DBA-9286-B56A4EB8FD49}">
            <xm:f>INDEX(Daily!$C$5:$C$370,MATCH(F119,Daily!$B$5:$B$370,0),0)=Cate6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10" id="{6E230345-E9EC-4AB3-B5DE-116A6F3E823C}">
            <xm:f>INDEX(Daily!$C$5:$C$370,MATCH(F119,Daily!$B$5:$B$370,0),0)=Cate5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1" id="{35A55478-9203-4652-A301-017BE1DA5DCA}">
            <xm:f>INDEX(Daily!$C$5:$C$370,MATCH(F119,Daily!$B$5:$B$370,0),0)=Cate4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12" id="{E6F8D7C1-8B70-4538-8F25-918DD8538CE9}">
            <xm:f>INDEX(Daily!$C$5:$C$370,MATCH(F119,Daily!$B$5:$B$370,0),0)=Cate3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13" id="{9B55D49E-0B17-4D46-823C-01F2819D802F}">
            <xm:f>INDEX(Daily!$C$5:$C$370,MATCH(F119,Daily!$B$5:$B$370,0),0)=Cate2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14" id="{B095E7BC-3EE3-49BA-97E6-BEDD0D9CDFF7}">
            <xm:f>INDEX(Daily!$C$5:$C$370,MATCH(F119,Daily!$B$5:$B$370,0),0)=Cate1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F119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76"/>
  <sheetViews>
    <sheetView showGridLines="0" tabSelected="1" view="pageLayout" topLeftCell="A129" zoomScaleNormal="50" workbookViewId="0"/>
  </sheetViews>
  <sheetFormatPr defaultColWidth="9.140625" defaultRowHeight="13.15" customHeight="1" zeroHeight="1"/>
  <cols>
    <col min="1" max="7" width="12.7109375" style="114" customWidth="1"/>
    <col min="8" max="23" width="15.7109375" style="19" customWidth="1"/>
    <col min="24" max="24" width="3.28515625" style="28" customWidth="1"/>
    <col min="25" max="32" width="5.7109375" style="19" customWidth="1"/>
    <col min="33" max="33" width="5.7109375" style="28" customWidth="1"/>
    <col min="34" max="16384" width="9.140625" style="28"/>
  </cols>
  <sheetData>
    <row r="1" spans="1:33" ht="15" customHeight="1">
      <c r="A1" s="100"/>
      <c r="B1" s="100"/>
      <c r="C1" s="100"/>
      <c r="D1" s="100"/>
      <c r="E1" s="100"/>
      <c r="F1" s="100"/>
      <c r="G1" s="10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8"/>
    </row>
    <row r="2" spans="1:33" s="93" customFormat="1" ht="60" customHeight="1">
      <c r="A2" s="160" t="s">
        <v>17</v>
      </c>
      <c r="B2" s="160"/>
      <c r="C2" s="160"/>
      <c r="D2" s="160"/>
      <c r="E2" s="160"/>
      <c r="F2" s="160"/>
      <c r="G2" s="160"/>
      <c r="H2" s="94"/>
      <c r="P2" s="94"/>
      <c r="X2" s="95"/>
      <c r="Y2" s="96"/>
      <c r="Z2" s="96"/>
      <c r="AA2" s="96"/>
      <c r="AB2" s="96"/>
      <c r="AC2" s="96"/>
      <c r="AD2" s="96"/>
      <c r="AE2" s="96"/>
      <c r="AF2" s="96"/>
    </row>
    <row r="3" spans="1:33" s="69" customFormat="1" ht="30" customHeight="1">
      <c r="A3" s="112" t="str">
        <f>IF(Setup!C14="Sunday","Sunday","Monday")</f>
        <v>Monday</v>
      </c>
      <c r="B3" s="112" t="str">
        <f>IF(A3="Sunday","Monday","Tuesday")</f>
        <v>Tuesday</v>
      </c>
      <c r="C3" s="112" t="str">
        <f>IF(B3="Monday","Tuesday","Wednesday")</f>
        <v>Wednesday</v>
      </c>
      <c r="D3" s="112" t="str">
        <f>IF(C3="Tuesday","Wednesday","Thursday")</f>
        <v>Thursday</v>
      </c>
      <c r="E3" s="112" t="str">
        <f>IF(D3="Wednesday","Thursday","Friday")</f>
        <v>Friday</v>
      </c>
      <c r="F3" s="112" t="str">
        <f>IF(E3="Thursday","Friday","Saturday")</f>
        <v>Saturday</v>
      </c>
      <c r="G3" s="112" t="str">
        <f>IF(F3="Friday","Saturday","Sunday")</f>
        <v>Sunday</v>
      </c>
      <c r="H3" s="70"/>
      <c r="P3" s="70"/>
      <c r="X3" s="71"/>
      <c r="Y3" s="72"/>
      <c r="Z3" s="72"/>
      <c r="AA3" s="72"/>
      <c r="AB3" s="72"/>
      <c r="AC3" s="72"/>
      <c r="AD3" s="72"/>
      <c r="AE3" s="72"/>
      <c r="AF3" s="72"/>
    </row>
    <row r="4" spans="1:33" s="77" customFormat="1" ht="86.65" customHeight="1">
      <c r="A4" s="101" t="str">
        <f>IF(Setup!$C$14="Sunday",IF(WEEKDAY(DATE(Setup!$C$4,1,1))=1,DATE(Setup!$C$4,1,1),""),IF(WEEKDAY(DATE(Setup!$C$4,1,1))=2,DATE(Setup!$C$4,1,1),""))</f>
        <v/>
      </c>
      <c r="B4" s="101" t="str">
        <f>IF(A4&lt;&gt;"",A4+1,IF(Setup!$C$14="Sunday",IF(WEEKDAY(DATE(Setup!$C$4,1,1))=2,DATE(Setup!$C$4,1,1),""),IF(WEEKDAY(DATE(Setup!$C$4,1,1))=3,DATE(Setup!$C$4,1,1),"")))</f>
        <v/>
      </c>
      <c r="C4" s="101">
        <f>IF(B4&lt;&gt;"",B4+1,IF(Setup!$C$14="Sunday",IF(WEEKDAY(DATE(Setup!$C$4,1,1))=3,DATE(Setup!$C$4,1,1),""),IF(WEEKDAY(DATE(Setup!$C$4,1,1))=4,DATE(Setup!$C$4,1,1),"")))</f>
        <v>43831</v>
      </c>
      <c r="D4" s="101">
        <f>IF(C4&lt;&gt;"",C4+1,IF(Setup!$C$14="Sunday",IF(WEEKDAY(DATE(Setup!$C$4,1,1))=4,DATE(Setup!$C$4,1,1),""),IF(WEEKDAY(DATE(Setup!$C$4,1,1))=5,DATE(Setup!$C$4,1,1),"")))</f>
        <v>43832</v>
      </c>
      <c r="E4" s="101">
        <f>IF(D4&lt;&gt;"",D4+1,IF(Setup!$C$14="Sunday",IF(WEEKDAY(DATE(Setup!$C$4,1,1))=5,DATE(Setup!$C$4,1,1),""),IF(WEEKDAY(DATE(Setup!$C$4,1,1))=6,DATE(Setup!$C$4,1,1),"")))</f>
        <v>43833</v>
      </c>
      <c r="F4" s="101">
        <f>IF(E4&lt;&gt;"",E4+1,IF(Setup!$C$14="Sunday",IF(WEEKDAY(DATE(Setup!$C$4,1,1))=6,DATE(Setup!$C$4,1,1),""),IF(WEEKDAY(DATE(Setup!$C$4,1,1))=7,DATE(Setup!$C$4,1,1),"")))</f>
        <v>43834</v>
      </c>
      <c r="G4" s="101">
        <f>IF(F4&lt;&gt;"",F4+1,IF(Setup!$C$14="Sunday",IF(WEEKDAY(DATE(Setup!$C$4,1,1))=7,DATE(Setup!$C$4,1,1),""),IF(WEEKDAY(DATE(Setup!$C$4,1,1))=1,DATE(Setup!$C$4,1,1),"")))</f>
        <v>43835</v>
      </c>
      <c r="H4" s="78"/>
      <c r="P4" s="78"/>
      <c r="X4" s="79"/>
    </row>
    <row r="5" spans="1:33" s="77" customFormat="1" ht="86.65" customHeight="1">
      <c r="A5" s="101">
        <f>G4+1</f>
        <v>43836</v>
      </c>
      <c r="B5" s="101">
        <f t="shared" ref="B5:G7" si="0">A5+1</f>
        <v>43837</v>
      </c>
      <c r="C5" s="101">
        <f t="shared" si="0"/>
        <v>43838</v>
      </c>
      <c r="D5" s="101">
        <f t="shared" si="0"/>
        <v>43839</v>
      </c>
      <c r="E5" s="101">
        <f t="shared" si="0"/>
        <v>43840</v>
      </c>
      <c r="F5" s="101">
        <f t="shared" si="0"/>
        <v>43841</v>
      </c>
      <c r="G5" s="101">
        <f t="shared" si="0"/>
        <v>43842</v>
      </c>
      <c r="H5" s="78"/>
      <c r="P5" s="78"/>
      <c r="X5" s="79"/>
    </row>
    <row r="6" spans="1:33" s="77" customFormat="1" ht="86.65" customHeight="1">
      <c r="A6" s="101">
        <f>G5+1</f>
        <v>43843</v>
      </c>
      <c r="B6" s="101">
        <f t="shared" si="0"/>
        <v>43844</v>
      </c>
      <c r="C6" s="101">
        <f t="shared" si="0"/>
        <v>43845</v>
      </c>
      <c r="D6" s="101">
        <f t="shared" si="0"/>
        <v>43846</v>
      </c>
      <c r="E6" s="101">
        <f t="shared" si="0"/>
        <v>43847</v>
      </c>
      <c r="F6" s="101">
        <f t="shared" si="0"/>
        <v>43848</v>
      </c>
      <c r="G6" s="101">
        <f t="shared" si="0"/>
        <v>43849</v>
      </c>
      <c r="H6" s="78"/>
      <c r="P6" s="78"/>
      <c r="X6" s="79"/>
    </row>
    <row r="7" spans="1:33" s="77" customFormat="1" ht="86.65" customHeight="1">
      <c r="A7" s="101">
        <f>G6+1</f>
        <v>43850</v>
      </c>
      <c r="B7" s="101">
        <f t="shared" si="0"/>
        <v>43851</v>
      </c>
      <c r="C7" s="101">
        <f t="shared" si="0"/>
        <v>43852</v>
      </c>
      <c r="D7" s="101">
        <f t="shared" si="0"/>
        <v>43853</v>
      </c>
      <c r="E7" s="101">
        <f t="shared" si="0"/>
        <v>43854</v>
      </c>
      <c r="F7" s="101">
        <f t="shared" si="0"/>
        <v>43855</v>
      </c>
      <c r="G7" s="101">
        <f t="shared" si="0"/>
        <v>43856</v>
      </c>
      <c r="H7" s="78"/>
      <c r="P7" s="78"/>
      <c r="X7" s="79"/>
    </row>
    <row r="8" spans="1:33" s="77" customFormat="1" ht="86.65" customHeight="1">
      <c r="A8" s="101">
        <f>IF(G7&lt;&gt;"",IF(EOMONTH(G7,0)=G7,"",G7+1),"")</f>
        <v>43857</v>
      </c>
      <c r="B8" s="101">
        <f>IF(A8&lt;&gt;"",IF(EOMONTH(A8,0)=A8,"",A8+1),"")</f>
        <v>43858</v>
      </c>
      <c r="C8" s="101">
        <f t="shared" ref="C8:G8" si="1">IF(B8&lt;&gt;"",IF(EOMONTH(B8,0)=B8,"",B8+1),"")</f>
        <v>43859</v>
      </c>
      <c r="D8" s="101">
        <f t="shared" si="1"/>
        <v>43860</v>
      </c>
      <c r="E8" s="101">
        <f t="shared" si="1"/>
        <v>43861</v>
      </c>
      <c r="F8" s="101" t="str">
        <f t="shared" si="1"/>
        <v/>
      </c>
      <c r="G8" s="101" t="str">
        <f t="shared" si="1"/>
        <v/>
      </c>
      <c r="H8" s="78"/>
      <c r="P8" s="78"/>
      <c r="X8" s="79"/>
    </row>
    <row r="9" spans="1:33" s="77" customFormat="1" ht="86.65" customHeight="1">
      <c r="A9" s="101" t="str">
        <f>IF(G8&lt;&gt;"",IF(EOMONTH(G8,0)=G8,"",G8+1),"")</f>
        <v/>
      </c>
      <c r="B9" s="101" t="str">
        <f>IF(A9&lt;&gt;"",IF(EOMONTH(A9,0)=A9,"",A9+1),"")</f>
        <v/>
      </c>
      <c r="C9" s="101"/>
      <c r="D9" s="101"/>
      <c r="E9" s="101"/>
      <c r="F9" s="158">
        <f>Year</f>
        <v>2020</v>
      </c>
      <c r="G9" s="159"/>
      <c r="H9" s="78"/>
      <c r="P9" s="80"/>
      <c r="X9" s="81"/>
    </row>
    <row r="10" spans="1:33" s="19" customFormat="1" ht="15" customHeight="1">
      <c r="A10" s="102"/>
      <c r="B10" s="102"/>
      <c r="C10" s="102"/>
      <c r="D10" s="102"/>
      <c r="E10" s="102"/>
      <c r="F10" s="102"/>
      <c r="G10" s="102"/>
      <c r="H10" s="36"/>
      <c r="P10" s="36"/>
      <c r="X10" s="29"/>
      <c r="Y10" s="25"/>
      <c r="Z10" s="25"/>
      <c r="AA10" s="25"/>
      <c r="AB10" s="25"/>
      <c r="AC10" s="25"/>
      <c r="AD10" s="25"/>
      <c r="AE10" s="25"/>
      <c r="AG10" s="28"/>
    </row>
    <row r="11" spans="1:33" s="24" customFormat="1" ht="17.25" customHeight="1">
      <c r="A11" s="103" t="s">
        <v>34</v>
      </c>
      <c r="B11" s="104" t="str">
        <f>Cate1</f>
        <v>Anniversary</v>
      </c>
      <c r="C11" s="105" t="str">
        <f>Cate2</f>
        <v>Holiday</v>
      </c>
      <c r="D11" s="106" t="str">
        <f>Cate3</f>
        <v>Vacation</v>
      </c>
      <c r="E11" s="107" t="str">
        <f>Cate4</f>
        <v>Birthday</v>
      </c>
      <c r="F11" s="108" t="str">
        <f>Cate5</f>
        <v>Business</v>
      </c>
      <c r="G11" s="109" t="str">
        <f>Cate6</f>
        <v>Other</v>
      </c>
      <c r="P11" s="27"/>
      <c r="AA11" s="27"/>
      <c r="AB11" s="27"/>
      <c r="AC11" s="27"/>
      <c r="AD11" s="27"/>
      <c r="AE11" s="27"/>
    </row>
    <row r="12" spans="1:33" s="82" customFormat="1" ht="17.25" customHeight="1">
      <c r="A12" s="110"/>
      <c r="B12" s="111"/>
      <c r="C12" s="111"/>
      <c r="D12" s="111"/>
      <c r="E12" s="110"/>
      <c r="F12" s="111"/>
      <c r="G12" s="111"/>
      <c r="H12" s="84"/>
      <c r="I12" s="83"/>
      <c r="J12" s="84"/>
      <c r="K12" s="84"/>
      <c r="L12" s="84"/>
      <c r="M12" s="83"/>
      <c r="N12" s="84"/>
      <c r="O12" s="84"/>
      <c r="P12" s="84"/>
      <c r="Q12" s="83"/>
      <c r="R12" s="84"/>
      <c r="S12" s="84"/>
      <c r="T12" s="84"/>
      <c r="U12" s="83"/>
      <c r="V12" s="84"/>
      <c r="W12" s="84"/>
      <c r="X12" s="85"/>
      <c r="Y12" s="85"/>
      <c r="Z12" s="85"/>
      <c r="AA12" s="85"/>
      <c r="AB12" s="85"/>
      <c r="AC12" s="85"/>
      <c r="AD12" s="85"/>
      <c r="AE12" s="85"/>
    </row>
    <row r="13" spans="1:33" s="93" customFormat="1" ht="60" customHeight="1">
      <c r="A13" s="160" t="s">
        <v>18</v>
      </c>
      <c r="B13" s="160"/>
      <c r="C13" s="160"/>
      <c r="D13" s="160"/>
      <c r="E13" s="160"/>
      <c r="F13" s="160"/>
      <c r="G13" s="160"/>
      <c r="H13" s="94"/>
      <c r="P13" s="94"/>
      <c r="X13" s="95"/>
      <c r="Y13" s="96"/>
      <c r="Z13" s="96"/>
      <c r="AA13" s="96"/>
      <c r="AB13" s="96"/>
      <c r="AC13" s="96"/>
      <c r="AD13" s="96"/>
      <c r="AE13" s="96"/>
      <c r="AF13" s="96"/>
    </row>
    <row r="14" spans="1:33" s="69" customFormat="1" ht="30" customHeight="1">
      <c r="A14" s="112" t="str">
        <f t="shared" ref="A14:G14" si="2">A3</f>
        <v>Monday</v>
      </c>
      <c r="B14" s="112" t="str">
        <f t="shared" si="2"/>
        <v>Tuesday</v>
      </c>
      <c r="C14" s="112" t="str">
        <f t="shared" si="2"/>
        <v>Wednesday</v>
      </c>
      <c r="D14" s="112" t="str">
        <f t="shared" si="2"/>
        <v>Thursday</v>
      </c>
      <c r="E14" s="112" t="str">
        <f t="shared" si="2"/>
        <v>Friday</v>
      </c>
      <c r="F14" s="112" t="str">
        <f t="shared" si="2"/>
        <v>Saturday</v>
      </c>
      <c r="G14" s="112" t="str">
        <f t="shared" si="2"/>
        <v>Sunday</v>
      </c>
      <c r="H14" s="70"/>
      <c r="P14" s="70"/>
      <c r="X14" s="71"/>
      <c r="Y14" s="72"/>
      <c r="Z14" s="72"/>
      <c r="AA14" s="72"/>
      <c r="AB14" s="72"/>
      <c r="AC14" s="72"/>
      <c r="AD14" s="72"/>
      <c r="AE14" s="72"/>
      <c r="AF14" s="72"/>
    </row>
    <row r="15" spans="1:33" s="77" customFormat="1" ht="86.65" customHeight="1">
      <c r="A15" s="101" t="str">
        <f>IF(Setup!$C$14="Sunday",IF(WEEKDAY(MAX(A7:G9))=7,MAX(A7:G9)+1,""),IF(WEEKDAY(MAX(A7:G9))=1,MAX(A7:G9)+1,""))</f>
        <v/>
      </c>
      <c r="B15" s="101" t="str">
        <f>IF(A15&lt;&gt;"",A15+1,IF(Setup!$C$14="Sunday",IF(WEEKDAY(MAX(A7:G9))=1,MAX(A7:G9)+1,""),IF(WEEKDAY(MAX(A7:G9))=2,MAX(A7:G9)+1,"")))</f>
        <v/>
      </c>
      <c r="C15" s="101" t="str">
        <f>IF(B15&lt;&gt;"",B15+1,IF(Setup!$C$14="Sunday",IF(WEEKDAY(MAX(A7:G9))=2,MAX(A7:G9)+1,""),IF(WEEKDAY(MAX(A7:G9))=3,MAX(A7:G9)+1,"")))</f>
        <v/>
      </c>
      <c r="D15" s="101" t="str">
        <f>IF(C15&lt;&gt;"",C15+1,IF(Setup!$C$14="Sunday",IF(WEEKDAY(MAX(A7:G9))=3,MAX(A7:G9)+1,""),IF(WEEKDAY(MAX(A7:G9))=4,MAX(A7:G9)+1,"")))</f>
        <v/>
      </c>
      <c r="E15" s="101" t="str">
        <f>IF(D15&lt;&gt;"",D15+1,IF(Setup!$C$14="Sunday",IF(WEEKDAY(MAX(A7:G9))=4,MAX(A7:G9)+1,""),IF(WEEKDAY(MAX(A7:G9))=5,MAX(A7:G9)+1,"")))</f>
        <v/>
      </c>
      <c r="F15" s="101">
        <f>IF(E15&lt;&gt;"",E15+1,IF(Setup!$C$14="Sunday",IF(WEEKDAY(MAX(A7:G9))=5,MAX(A7:G9)+1,""),IF(WEEKDAY(MAX(A7:G9))=6,MAX(A7:G9)+1,"")))</f>
        <v>43862</v>
      </c>
      <c r="G15" s="101">
        <f>IF(F15&lt;&gt;"",F15+1,IF(Setup!$C$14="Sunday",IF(WEEKDAY(MAX(A7:G9))=6,MAX(A7:G9)+1,""),IF(WEEKDAY(MAX(A7:G9))=7,MAX(A7:G9)+1,"")))</f>
        <v>43863</v>
      </c>
      <c r="H15" s="78"/>
      <c r="P15" s="78"/>
      <c r="X15" s="79"/>
    </row>
    <row r="16" spans="1:33" s="77" customFormat="1" ht="86.65" customHeight="1">
      <c r="A16" s="101">
        <f>G15+1</f>
        <v>43864</v>
      </c>
      <c r="B16" s="101">
        <f t="shared" ref="B16:G18" si="3">A16+1</f>
        <v>43865</v>
      </c>
      <c r="C16" s="101">
        <f t="shared" si="3"/>
        <v>43866</v>
      </c>
      <c r="D16" s="101">
        <f t="shared" si="3"/>
        <v>43867</v>
      </c>
      <c r="E16" s="101">
        <f t="shared" si="3"/>
        <v>43868</v>
      </c>
      <c r="F16" s="101">
        <f t="shared" si="3"/>
        <v>43869</v>
      </c>
      <c r="G16" s="101">
        <f t="shared" si="3"/>
        <v>43870</v>
      </c>
      <c r="H16" s="78"/>
      <c r="P16" s="78"/>
      <c r="X16" s="79"/>
    </row>
    <row r="17" spans="1:33" s="77" customFormat="1" ht="86.65" customHeight="1">
      <c r="A17" s="101">
        <f>G16+1</f>
        <v>43871</v>
      </c>
      <c r="B17" s="101">
        <f t="shared" si="3"/>
        <v>43872</v>
      </c>
      <c r="C17" s="101">
        <f t="shared" si="3"/>
        <v>43873</v>
      </c>
      <c r="D17" s="101">
        <f t="shared" si="3"/>
        <v>43874</v>
      </c>
      <c r="E17" s="101">
        <f t="shared" si="3"/>
        <v>43875</v>
      </c>
      <c r="F17" s="101">
        <f t="shared" si="3"/>
        <v>43876</v>
      </c>
      <c r="G17" s="101">
        <f t="shared" si="3"/>
        <v>43877</v>
      </c>
      <c r="H17" s="78"/>
      <c r="P17" s="78"/>
      <c r="X17" s="79"/>
    </row>
    <row r="18" spans="1:33" s="77" customFormat="1" ht="86.65" customHeight="1">
      <c r="A18" s="101">
        <f>G17+1</f>
        <v>43878</v>
      </c>
      <c r="B18" s="101">
        <f t="shared" si="3"/>
        <v>43879</v>
      </c>
      <c r="C18" s="101">
        <f t="shared" si="3"/>
        <v>43880</v>
      </c>
      <c r="D18" s="101">
        <f t="shared" si="3"/>
        <v>43881</v>
      </c>
      <c r="E18" s="101">
        <f t="shared" si="3"/>
        <v>43882</v>
      </c>
      <c r="F18" s="101">
        <f t="shared" si="3"/>
        <v>43883</v>
      </c>
      <c r="G18" s="101">
        <f t="shared" si="3"/>
        <v>43884</v>
      </c>
      <c r="H18" s="78"/>
      <c r="P18" s="78"/>
      <c r="X18" s="79"/>
    </row>
    <row r="19" spans="1:33" s="77" customFormat="1" ht="86.65" customHeight="1">
      <c r="A19" s="101">
        <f>IF(G18&lt;&gt;"",IF(EOMONTH(G18,0)=G18,"",G18+1),"")</f>
        <v>43885</v>
      </c>
      <c r="B19" s="101">
        <f>IF(A19&lt;&gt;"",IF(EOMONTH(A19,0)=A19,"",A19+1),"")</f>
        <v>43886</v>
      </c>
      <c r="C19" s="101">
        <f t="shared" ref="C19:G19" si="4">IF(B19&lt;&gt;"",IF(EOMONTH(B19,0)=B19,"",B19+1),"")</f>
        <v>43887</v>
      </c>
      <c r="D19" s="101">
        <f t="shared" si="4"/>
        <v>43888</v>
      </c>
      <c r="E19" s="101">
        <f t="shared" si="4"/>
        <v>43889</v>
      </c>
      <c r="F19" s="101">
        <f t="shared" si="4"/>
        <v>43890</v>
      </c>
      <c r="G19" s="101" t="str">
        <f t="shared" si="4"/>
        <v/>
      </c>
      <c r="H19" s="78"/>
      <c r="P19" s="78"/>
      <c r="X19" s="79"/>
    </row>
    <row r="20" spans="1:33" s="77" customFormat="1" ht="86.65" customHeight="1">
      <c r="A20" s="101" t="str">
        <f>IF(G19&lt;&gt;"",IF(EOMONTH(G19,0)=G19,"",G19+1),"")</f>
        <v/>
      </c>
      <c r="B20" s="101" t="str">
        <f>IF(A20&lt;&gt;"",IF(EOMONTH(A20,0)=A20,"",A20+1),"")</f>
        <v/>
      </c>
      <c r="C20" s="101"/>
      <c r="D20" s="101"/>
      <c r="E20" s="101"/>
      <c r="F20" s="158">
        <f>Year</f>
        <v>2020</v>
      </c>
      <c r="G20" s="159"/>
      <c r="H20" s="78"/>
      <c r="P20" s="80"/>
      <c r="X20" s="81"/>
    </row>
    <row r="21" spans="1:33" s="19" customFormat="1" ht="15" customHeight="1">
      <c r="A21" s="102"/>
      <c r="B21" s="102"/>
      <c r="C21" s="102"/>
      <c r="D21" s="102"/>
      <c r="E21" s="102"/>
      <c r="F21" s="102"/>
      <c r="G21" s="102"/>
      <c r="H21" s="36"/>
      <c r="P21" s="36"/>
      <c r="X21" s="29"/>
      <c r="Y21" s="25"/>
      <c r="Z21" s="25"/>
      <c r="AA21" s="25"/>
      <c r="AB21" s="25"/>
      <c r="AC21" s="25"/>
      <c r="AD21" s="25"/>
      <c r="AE21" s="25"/>
      <c r="AG21" s="28"/>
    </row>
    <row r="22" spans="1:33" s="24" customFormat="1" ht="17.25" customHeight="1">
      <c r="A22" s="103" t="s">
        <v>34</v>
      </c>
      <c r="B22" s="104" t="str">
        <f>Cate1</f>
        <v>Anniversary</v>
      </c>
      <c r="C22" s="105" t="str">
        <f>Cate2</f>
        <v>Holiday</v>
      </c>
      <c r="D22" s="106" t="str">
        <f>Cate3</f>
        <v>Vacation</v>
      </c>
      <c r="E22" s="107" t="str">
        <f>Cate4</f>
        <v>Birthday</v>
      </c>
      <c r="F22" s="108" t="str">
        <f>Cate5</f>
        <v>Business</v>
      </c>
      <c r="G22" s="109" t="str">
        <f>Cate6</f>
        <v>Other</v>
      </c>
      <c r="P22" s="27"/>
      <c r="AA22" s="27"/>
      <c r="AB22" s="27"/>
      <c r="AC22" s="27"/>
      <c r="AD22" s="27"/>
      <c r="AE22" s="27"/>
    </row>
    <row r="23" spans="1:33" s="82" customFormat="1" ht="17.25" customHeight="1">
      <c r="A23" s="110"/>
      <c r="B23" s="111"/>
      <c r="C23" s="111"/>
      <c r="D23" s="111"/>
      <c r="E23" s="110"/>
      <c r="F23" s="111"/>
      <c r="G23" s="111"/>
      <c r="H23" s="84"/>
      <c r="I23" s="83"/>
      <c r="J23" s="84"/>
      <c r="K23" s="84"/>
      <c r="L23" s="84"/>
      <c r="M23" s="83"/>
      <c r="N23" s="84"/>
      <c r="O23" s="84"/>
      <c r="P23" s="84"/>
      <c r="Q23" s="83"/>
      <c r="R23" s="84"/>
      <c r="S23" s="84"/>
      <c r="T23" s="84"/>
      <c r="U23" s="83"/>
      <c r="V23" s="84"/>
      <c r="W23" s="84"/>
      <c r="X23" s="85"/>
      <c r="Y23" s="85"/>
      <c r="Z23" s="85"/>
      <c r="AA23" s="85"/>
      <c r="AB23" s="85"/>
      <c r="AC23" s="85"/>
      <c r="AD23" s="85"/>
      <c r="AE23" s="85"/>
    </row>
    <row r="24" spans="1:33" s="93" customFormat="1" ht="60" customHeight="1">
      <c r="A24" s="160" t="s">
        <v>19</v>
      </c>
      <c r="B24" s="160"/>
      <c r="C24" s="160"/>
      <c r="D24" s="160"/>
      <c r="E24" s="160"/>
      <c r="F24" s="160"/>
      <c r="G24" s="160"/>
      <c r="H24" s="94"/>
      <c r="P24" s="94"/>
      <c r="X24" s="95"/>
      <c r="Y24" s="96"/>
      <c r="Z24" s="96"/>
      <c r="AA24" s="96"/>
      <c r="AB24" s="96"/>
      <c r="AC24" s="96"/>
      <c r="AD24" s="96"/>
      <c r="AE24" s="96"/>
      <c r="AF24" s="96"/>
    </row>
    <row r="25" spans="1:33" s="69" customFormat="1" ht="30" customHeight="1">
      <c r="A25" s="112" t="str">
        <f t="shared" ref="A25:G25" si="5">A14</f>
        <v>Monday</v>
      </c>
      <c r="B25" s="112" t="str">
        <f t="shared" si="5"/>
        <v>Tuesday</v>
      </c>
      <c r="C25" s="112" t="str">
        <f t="shared" si="5"/>
        <v>Wednesday</v>
      </c>
      <c r="D25" s="112" t="str">
        <f t="shared" si="5"/>
        <v>Thursday</v>
      </c>
      <c r="E25" s="112" t="str">
        <f t="shared" si="5"/>
        <v>Friday</v>
      </c>
      <c r="F25" s="112" t="str">
        <f t="shared" si="5"/>
        <v>Saturday</v>
      </c>
      <c r="G25" s="112" t="str">
        <f t="shared" si="5"/>
        <v>Sunday</v>
      </c>
      <c r="H25" s="70"/>
      <c r="P25" s="70"/>
      <c r="X25" s="71"/>
      <c r="Y25" s="72"/>
      <c r="Z25" s="72"/>
      <c r="AA25" s="72"/>
      <c r="AB25" s="72"/>
      <c r="AC25" s="72"/>
      <c r="AD25" s="72"/>
      <c r="AE25" s="72"/>
      <c r="AF25" s="72"/>
    </row>
    <row r="26" spans="1:33" s="77" customFormat="1" ht="86.65" customHeight="1">
      <c r="A26" s="101" t="str">
        <f>IF(Setup!$C$14="Sunday",IF(WEEKDAY(MAX(A18:G20))=7,MAX(A18:G20)+1,""),IF(WEEKDAY(MAX(A18:G20))=1,MAX(A18:G20)+1,""))</f>
        <v/>
      </c>
      <c r="B26" s="101" t="str">
        <f>IF(A26&lt;&gt;"",A26+1,IF(Setup!$C$14="Sunday",IF(WEEKDAY(MAX(A18:G20))=1,MAX(A18:G20)+1,""),IF(WEEKDAY(MAX(A18:G20))=2,MAX(A18:G20)+1,"")))</f>
        <v/>
      </c>
      <c r="C26" s="101" t="str">
        <f>IF(B26&lt;&gt;"",B26+1,IF(Setup!$C$14="Sunday",IF(WEEKDAY(MAX(A18:G20))=2,MAX(A18:G20)+1,""),IF(WEEKDAY(MAX(A18:G20))=3,MAX(A18:G20)+1,"")))</f>
        <v/>
      </c>
      <c r="D26" s="101" t="str">
        <f>IF(C26&lt;&gt;"",C26+1,IF(Setup!$C$14="Sunday",IF(WEEKDAY(MAX(A18:G20))=3,MAX(A18:G20)+1,""),IF(WEEKDAY(MAX(A18:G20))=4,MAX(A18:G20)+1,"")))</f>
        <v/>
      </c>
      <c r="E26" s="101" t="str">
        <f>IF(D26&lt;&gt;"",D26+1,IF(Setup!$C$14="Sunday",IF(WEEKDAY(MAX(A18:G20))=4,MAX(A18:G20)+1,""),IF(WEEKDAY(MAX(A18:G20))=5,MAX(A18:G20)+1,"")))</f>
        <v/>
      </c>
      <c r="F26" s="101" t="str">
        <f>IF(E26&lt;&gt;"",E26+1,IF(Setup!$C$14="Sunday",IF(WEEKDAY(MAX(A18:G20))=5,MAX(A18:G20)+1,""),IF(WEEKDAY(MAX(A18:G20))=6,MAX(A18:G20)+1,"")))</f>
        <v/>
      </c>
      <c r="G26" s="101">
        <f>IF(F26&lt;&gt;"",F26+1,IF(Setup!$C$14="Sunday",IF(WEEKDAY(MAX(A18:G20))=6,MAX(A18:G20)+1,""),IF(WEEKDAY(MAX(A18:G20))=7,MAX(A18:G20)+1,"")))</f>
        <v>43891</v>
      </c>
      <c r="H26" s="78"/>
      <c r="P26" s="78"/>
      <c r="X26" s="79"/>
    </row>
    <row r="27" spans="1:33" s="77" customFormat="1" ht="86.65" customHeight="1">
      <c r="A27" s="101">
        <f>G26+1</f>
        <v>43892</v>
      </c>
      <c r="B27" s="101">
        <f t="shared" ref="B27:G29" si="6">A27+1</f>
        <v>43893</v>
      </c>
      <c r="C27" s="101">
        <f t="shared" si="6"/>
        <v>43894</v>
      </c>
      <c r="D27" s="101">
        <f t="shared" si="6"/>
        <v>43895</v>
      </c>
      <c r="E27" s="101">
        <f t="shared" si="6"/>
        <v>43896</v>
      </c>
      <c r="F27" s="101">
        <f t="shared" si="6"/>
        <v>43897</v>
      </c>
      <c r="G27" s="101">
        <f t="shared" si="6"/>
        <v>43898</v>
      </c>
      <c r="H27" s="78"/>
      <c r="P27" s="78"/>
      <c r="X27" s="79"/>
    </row>
    <row r="28" spans="1:33" s="77" customFormat="1" ht="86.65" customHeight="1">
      <c r="A28" s="101">
        <f>G27+1</f>
        <v>43899</v>
      </c>
      <c r="B28" s="101">
        <f t="shared" si="6"/>
        <v>43900</v>
      </c>
      <c r="C28" s="101">
        <f t="shared" si="6"/>
        <v>43901</v>
      </c>
      <c r="D28" s="101">
        <f t="shared" si="6"/>
        <v>43902</v>
      </c>
      <c r="E28" s="101">
        <f t="shared" si="6"/>
        <v>43903</v>
      </c>
      <c r="F28" s="101">
        <f t="shared" si="6"/>
        <v>43904</v>
      </c>
      <c r="G28" s="101">
        <f t="shared" si="6"/>
        <v>43905</v>
      </c>
      <c r="H28" s="78"/>
      <c r="P28" s="78"/>
      <c r="X28" s="79"/>
    </row>
    <row r="29" spans="1:33" s="77" customFormat="1" ht="86.65" customHeight="1">
      <c r="A29" s="101">
        <f>G28+1</f>
        <v>43906</v>
      </c>
      <c r="B29" s="101">
        <f t="shared" si="6"/>
        <v>43907</v>
      </c>
      <c r="C29" s="101">
        <f t="shared" si="6"/>
        <v>43908</v>
      </c>
      <c r="D29" s="101">
        <f t="shared" si="6"/>
        <v>43909</v>
      </c>
      <c r="E29" s="101">
        <f t="shared" si="6"/>
        <v>43910</v>
      </c>
      <c r="F29" s="101">
        <f t="shared" si="6"/>
        <v>43911</v>
      </c>
      <c r="G29" s="101">
        <f t="shared" si="6"/>
        <v>43912</v>
      </c>
      <c r="H29" s="78"/>
      <c r="P29" s="78"/>
      <c r="X29" s="79"/>
    </row>
    <row r="30" spans="1:33" s="77" customFormat="1" ht="86.65" customHeight="1">
      <c r="A30" s="101">
        <f>IF(G29&lt;&gt;"",IF(EOMONTH(G29,0)=G29,"",G29+1),"")</f>
        <v>43913</v>
      </c>
      <c r="B30" s="101">
        <f>IF(A30&lt;&gt;"",IF(EOMONTH(A30,0)=A30,"",A30+1),"")</f>
        <v>43914</v>
      </c>
      <c r="C30" s="101">
        <f t="shared" ref="C30:G30" si="7">IF(B30&lt;&gt;"",IF(EOMONTH(B30,0)=B30,"",B30+1),"")</f>
        <v>43915</v>
      </c>
      <c r="D30" s="101">
        <f t="shared" si="7"/>
        <v>43916</v>
      </c>
      <c r="E30" s="101">
        <f t="shared" si="7"/>
        <v>43917</v>
      </c>
      <c r="F30" s="101">
        <f t="shared" si="7"/>
        <v>43918</v>
      </c>
      <c r="G30" s="101">
        <f t="shared" si="7"/>
        <v>43919</v>
      </c>
      <c r="H30" s="78"/>
      <c r="P30" s="78"/>
      <c r="X30" s="79"/>
    </row>
    <row r="31" spans="1:33" s="77" customFormat="1" ht="86.65" customHeight="1">
      <c r="A31" s="101">
        <f>IF(G30&lt;&gt;"",IF(EOMONTH(G30,0)=G30,"",G30+1),"")</f>
        <v>43920</v>
      </c>
      <c r="B31" s="101">
        <f>IF(A31&lt;&gt;"",IF(EOMONTH(A31,0)=A31,"",A31+1),"")</f>
        <v>43921</v>
      </c>
      <c r="C31" s="101"/>
      <c r="D31" s="101"/>
      <c r="E31" s="101"/>
      <c r="F31" s="158">
        <f>Year</f>
        <v>2020</v>
      </c>
      <c r="G31" s="159"/>
      <c r="H31" s="78"/>
      <c r="P31" s="80"/>
      <c r="X31" s="81"/>
    </row>
    <row r="32" spans="1:33" s="19" customFormat="1" ht="15" customHeight="1">
      <c r="A32" s="102"/>
      <c r="B32" s="102"/>
      <c r="C32" s="102"/>
      <c r="D32" s="102"/>
      <c r="E32" s="102"/>
      <c r="F32" s="102"/>
      <c r="G32" s="102"/>
      <c r="H32" s="36"/>
      <c r="P32" s="36"/>
      <c r="X32" s="29"/>
      <c r="Y32" s="25"/>
      <c r="Z32" s="25"/>
      <c r="AA32" s="25"/>
      <c r="AB32" s="25"/>
      <c r="AC32" s="25"/>
      <c r="AD32" s="25"/>
      <c r="AE32" s="25"/>
      <c r="AG32" s="28"/>
    </row>
    <row r="33" spans="1:33" s="24" customFormat="1" ht="17.25" customHeight="1">
      <c r="A33" s="103" t="s">
        <v>34</v>
      </c>
      <c r="B33" s="104" t="str">
        <f>Cate1</f>
        <v>Anniversary</v>
      </c>
      <c r="C33" s="105" t="str">
        <f>Cate2</f>
        <v>Holiday</v>
      </c>
      <c r="D33" s="106" t="str">
        <f>Cate3</f>
        <v>Vacation</v>
      </c>
      <c r="E33" s="107" t="str">
        <f>Cate4</f>
        <v>Birthday</v>
      </c>
      <c r="F33" s="108" t="str">
        <f>Cate5</f>
        <v>Business</v>
      </c>
      <c r="G33" s="109" t="str">
        <f>Cate6</f>
        <v>Other</v>
      </c>
      <c r="P33" s="27"/>
      <c r="AA33" s="27"/>
      <c r="AB33" s="27"/>
      <c r="AC33" s="27"/>
      <c r="AD33" s="27"/>
      <c r="AE33" s="27"/>
    </row>
    <row r="34" spans="1:33" s="82" customFormat="1" ht="17.25" customHeight="1">
      <c r="A34" s="110"/>
      <c r="B34" s="111"/>
      <c r="C34" s="111"/>
      <c r="D34" s="111"/>
      <c r="E34" s="110"/>
      <c r="F34" s="111"/>
      <c r="G34" s="111"/>
      <c r="H34" s="84"/>
      <c r="I34" s="83"/>
      <c r="J34" s="84"/>
      <c r="K34" s="84"/>
      <c r="L34" s="84"/>
      <c r="M34" s="83"/>
      <c r="N34" s="84"/>
      <c r="O34" s="84"/>
      <c r="P34" s="84"/>
      <c r="Q34" s="83"/>
      <c r="R34" s="84"/>
      <c r="S34" s="84"/>
      <c r="T34" s="84"/>
      <c r="U34" s="83"/>
      <c r="V34" s="84"/>
      <c r="W34" s="84"/>
      <c r="X34" s="85"/>
      <c r="Y34" s="85"/>
      <c r="Z34" s="85"/>
      <c r="AA34" s="85"/>
      <c r="AB34" s="85"/>
      <c r="AC34" s="85"/>
      <c r="AD34" s="85"/>
      <c r="AE34" s="85"/>
    </row>
    <row r="35" spans="1:33" s="93" customFormat="1" ht="60" customHeight="1">
      <c r="A35" s="160" t="s">
        <v>20</v>
      </c>
      <c r="B35" s="160"/>
      <c r="C35" s="160"/>
      <c r="D35" s="160"/>
      <c r="E35" s="160"/>
      <c r="F35" s="160"/>
      <c r="G35" s="160"/>
      <c r="H35" s="94"/>
      <c r="P35" s="94"/>
      <c r="X35" s="95"/>
      <c r="Y35" s="96"/>
      <c r="Z35" s="96"/>
      <c r="AA35" s="96"/>
      <c r="AB35" s="96"/>
      <c r="AC35" s="96"/>
      <c r="AD35" s="96"/>
      <c r="AE35" s="96"/>
      <c r="AF35" s="96"/>
    </row>
    <row r="36" spans="1:33" s="69" customFormat="1" ht="30" customHeight="1">
      <c r="A36" s="112" t="str">
        <f t="shared" ref="A36:G36" si="8">A25</f>
        <v>Monday</v>
      </c>
      <c r="B36" s="112" t="str">
        <f t="shared" si="8"/>
        <v>Tuesday</v>
      </c>
      <c r="C36" s="112" t="str">
        <f t="shared" si="8"/>
        <v>Wednesday</v>
      </c>
      <c r="D36" s="112" t="str">
        <f t="shared" si="8"/>
        <v>Thursday</v>
      </c>
      <c r="E36" s="112" t="str">
        <f t="shared" si="8"/>
        <v>Friday</v>
      </c>
      <c r="F36" s="112" t="str">
        <f t="shared" si="8"/>
        <v>Saturday</v>
      </c>
      <c r="G36" s="112" t="str">
        <f t="shared" si="8"/>
        <v>Sunday</v>
      </c>
      <c r="H36" s="70"/>
      <c r="P36" s="70"/>
      <c r="X36" s="71"/>
      <c r="Y36" s="72"/>
      <c r="Z36" s="72"/>
      <c r="AA36" s="72"/>
      <c r="AB36" s="72"/>
      <c r="AC36" s="72"/>
      <c r="AD36" s="72"/>
      <c r="AE36" s="72"/>
      <c r="AF36" s="72"/>
    </row>
    <row r="37" spans="1:33" s="77" customFormat="1" ht="86.65" customHeight="1">
      <c r="A37" s="101" t="str">
        <f>IF(Setup!$C$14="Sunday",IF(WEEKDAY(MAX(A29:G31))=7,MAX(A29:G31)+1,""),IF(WEEKDAY(MAX(A29:G31))=1,MAX(A29:G31)+1,""))</f>
        <v/>
      </c>
      <c r="B37" s="101" t="str">
        <f>IF(A37&lt;&gt;"",A37+1,IF(Setup!$C$14="Sunday",IF(WEEKDAY(MAX(A29:G31))=1,MAX(A29:G31)+1,""),IF(WEEKDAY(MAX(A29:G31))=2,MAX(A29:G31)+1,"")))</f>
        <v/>
      </c>
      <c r="C37" s="101">
        <f>IF(B37&lt;&gt;"",B37+1,IF(Setup!$C$14="Sunday",IF(WEEKDAY(MAX(A29:G31))=2,MAX(A29:G31)+1,""),IF(WEEKDAY(MAX(A29:G31))=3,MAX(A29:G31)+1,"")))</f>
        <v>43922</v>
      </c>
      <c r="D37" s="101">
        <f>IF(C37&lt;&gt;"",C37+1,IF(Setup!$C$14="Sunday",IF(WEEKDAY(MAX(A29:G31))=3,MAX(A29:G31)+1,""),IF(WEEKDAY(MAX(A29:G31))=4,MAX(A29:G31)+1,"")))</f>
        <v>43923</v>
      </c>
      <c r="E37" s="101">
        <f>IF(D37&lt;&gt;"",D37+1,IF(Setup!$C$14="Sunday",IF(WEEKDAY(MAX(A29:G31))=4,MAX(A29:G31)+1,""),IF(WEEKDAY(MAX(A29:G31))=5,MAX(A29:G31)+1,"")))</f>
        <v>43924</v>
      </c>
      <c r="F37" s="101">
        <f>IF(E37&lt;&gt;"",E37+1,IF(Setup!$C$14="Sunday",IF(WEEKDAY(MAX(A29:G31))=5,MAX(A29:G31)+1,""),IF(WEEKDAY(MAX(A29:G31))=6,MAX(A29:G31)+1,"")))</f>
        <v>43925</v>
      </c>
      <c r="G37" s="101">
        <f>IF(F37&lt;&gt;"",F37+1,IF(Setup!$C$14="Sunday",IF(WEEKDAY(MAX(A29:G31))=6,MAX(A29:G31)+1,""),IF(WEEKDAY(MAX(A29:G31))=7,MAX(A29:G31)+1,"")))</f>
        <v>43926</v>
      </c>
      <c r="H37" s="78"/>
      <c r="P37" s="78"/>
      <c r="X37" s="79"/>
    </row>
    <row r="38" spans="1:33" s="77" customFormat="1" ht="86.65" customHeight="1">
      <c r="A38" s="101">
        <f>G37+1</f>
        <v>43927</v>
      </c>
      <c r="B38" s="101">
        <f t="shared" ref="B38:G40" si="9">A38+1</f>
        <v>43928</v>
      </c>
      <c r="C38" s="101">
        <f t="shared" si="9"/>
        <v>43929</v>
      </c>
      <c r="D38" s="101">
        <f t="shared" si="9"/>
        <v>43930</v>
      </c>
      <c r="E38" s="101">
        <f t="shared" si="9"/>
        <v>43931</v>
      </c>
      <c r="F38" s="101">
        <f t="shared" si="9"/>
        <v>43932</v>
      </c>
      <c r="G38" s="101">
        <f t="shared" si="9"/>
        <v>43933</v>
      </c>
      <c r="H38" s="78"/>
      <c r="P38" s="78"/>
      <c r="X38" s="79"/>
    </row>
    <row r="39" spans="1:33" s="77" customFormat="1" ht="86.65" customHeight="1">
      <c r="A39" s="101">
        <f>G38+1</f>
        <v>43934</v>
      </c>
      <c r="B39" s="101">
        <f t="shared" si="9"/>
        <v>43935</v>
      </c>
      <c r="C39" s="101">
        <f t="shared" si="9"/>
        <v>43936</v>
      </c>
      <c r="D39" s="101">
        <f t="shared" si="9"/>
        <v>43937</v>
      </c>
      <c r="E39" s="101">
        <f t="shared" si="9"/>
        <v>43938</v>
      </c>
      <c r="F39" s="101">
        <f t="shared" si="9"/>
        <v>43939</v>
      </c>
      <c r="G39" s="101">
        <f t="shared" si="9"/>
        <v>43940</v>
      </c>
      <c r="H39" s="78"/>
      <c r="P39" s="78"/>
      <c r="X39" s="79"/>
    </row>
    <row r="40" spans="1:33" s="77" customFormat="1" ht="86.65" customHeight="1">
      <c r="A40" s="101">
        <f>G39+1</f>
        <v>43941</v>
      </c>
      <c r="B40" s="101">
        <f t="shared" si="9"/>
        <v>43942</v>
      </c>
      <c r="C40" s="101">
        <f t="shared" si="9"/>
        <v>43943</v>
      </c>
      <c r="D40" s="101">
        <f t="shared" si="9"/>
        <v>43944</v>
      </c>
      <c r="E40" s="101">
        <f t="shared" si="9"/>
        <v>43945</v>
      </c>
      <c r="F40" s="101">
        <f t="shared" si="9"/>
        <v>43946</v>
      </c>
      <c r="G40" s="101">
        <f t="shared" si="9"/>
        <v>43947</v>
      </c>
      <c r="H40" s="78"/>
      <c r="P40" s="78"/>
      <c r="X40" s="79"/>
    </row>
    <row r="41" spans="1:33" s="77" customFormat="1" ht="86.65" customHeight="1">
      <c r="A41" s="101">
        <f>IF(G40&lt;&gt;"",IF(EOMONTH(G40,0)=G40,"",G40+1),"")</f>
        <v>43948</v>
      </c>
      <c r="B41" s="101">
        <f>IF(A41&lt;&gt;"",IF(EOMONTH(A41,0)=A41,"",A41+1),"")</f>
        <v>43949</v>
      </c>
      <c r="C41" s="101">
        <f t="shared" ref="C41:G41" si="10">IF(B41&lt;&gt;"",IF(EOMONTH(B41,0)=B41,"",B41+1),"")</f>
        <v>43950</v>
      </c>
      <c r="D41" s="101">
        <f t="shared" si="10"/>
        <v>43951</v>
      </c>
      <c r="E41" s="101" t="str">
        <f t="shared" si="10"/>
        <v/>
      </c>
      <c r="F41" s="101" t="str">
        <f t="shared" si="10"/>
        <v/>
      </c>
      <c r="G41" s="101" t="str">
        <f t="shared" si="10"/>
        <v/>
      </c>
      <c r="H41" s="78"/>
      <c r="P41" s="78"/>
      <c r="X41" s="79"/>
    </row>
    <row r="42" spans="1:33" s="77" customFormat="1" ht="86.65" customHeight="1">
      <c r="A42" s="101" t="str">
        <f>IF(G41&lt;&gt;"",IF(EOMONTH(G41,0)=G41,"",G41+1),"")</f>
        <v/>
      </c>
      <c r="B42" s="101" t="str">
        <f>IF(A42&lt;&gt;"",IF(EOMONTH(A42,0)=A42,"",A42+1),"")</f>
        <v/>
      </c>
      <c r="C42" s="101"/>
      <c r="D42" s="101"/>
      <c r="E42" s="101"/>
      <c r="F42" s="158">
        <f>Year</f>
        <v>2020</v>
      </c>
      <c r="G42" s="159"/>
      <c r="H42" s="78"/>
      <c r="P42" s="80"/>
      <c r="X42" s="81"/>
    </row>
    <row r="43" spans="1:33" s="19" customFormat="1" ht="15" customHeight="1">
      <c r="A43" s="102"/>
      <c r="B43" s="102"/>
      <c r="C43" s="102"/>
      <c r="D43" s="102"/>
      <c r="E43" s="102"/>
      <c r="F43" s="102"/>
      <c r="G43" s="102"/>
      <c r="H43" s="36"/>
      <c r="P43" s="36"/>
      <c r="X43" s="29"/>
      <c r="Y43" s="25"/>
      <c r="Z43" s="25"/>
      <c r="AA43" s="25"/>
      <c r="AB43" s="25"/>
      <c r="AC43" s="25"/>
      <c r="AD43" s="25"/>
      <c r="AE43" s="25"/>
      <c r="AG43" s="28"/>
    </row>
    <row r="44" spans="1:33" s="24" customFormat="1" ht="17.25" customHeight="1">
      <c r="A44" s="103" t="s">
        <v>34</v>
      </c>
      <c r="B44" s="104" t="str">
        <f>Cate1</f>
        <v>Anniversary</v>
      </c>
      <c r="C44" s="105" t="str">
        <f>Cate2</f>
        <v>Holiday</v>
      </c>
      <c r="D44" s="106" t="str">
        <f>Cate3</f>
        <v>Vacation</v>
      </c>
      <c r="E44" s="107" t="str">
        <f>Cate4</f>
        <v>Birthday</v>
      </c>
      <c r="F44" s="108" t="str">
        <f>Cate5</f>
        <v>Business</v>
      </c>
      <c r="G44" s="109" t="str">
        <f>Cate6</f>
        <v>Other</v>
      </c>
      <c r="P44" s="27"/>
      <c r="AA44" s="27"/>
      <c r="AB44" s="27"/>
      <c r="AC44" s="27"/>
      <c r="AD44" s="27"/>
      <c r="AE44" s="27"/>
    </row>
    <row r="45" spans="1:33" s="82" customFormat="1" ht="17.25" customHeight="1">
      <c r="A45" s="110"/>
      <c r="B45" s="111"/>
      <c r="C45" s="111"/>
      <c r="D45" s="111"/>
      <c r="E45" s="110"/>
      <c r="F45" s="111"/>
      <c r="G45" s="111"/>
      <c r="H45" s="84"/>
      <c r="I45" s="83"/>
      <c r="J45" s="84"/>
      <c r="K45" s="84"/>
      <c r="L45" s="84"/>
      <c r="M45" s="83"/>
      <c r="N45" s="84"/>
      <c r="O45" s="84"/>
      <c r="P45" s="84"/>
      <c r="Q45" s="83"/>
      <c r="R45" s="84"/>
      <c r="S45" s="84"/>
      <c r="T45" s="84"/>
      <c r="U45" s="83"/>
      <c r="V45" s="84"/>
      <c r="W45" s="84"/>
      <c r="X45" s="85"/>
      <c r="Y45" s="85"/>
      <c r="Z45" s="85"/>
      <c r="AA45" s="85"/>
      <c r="AB45" s="85"/>
      <c r="AC45" s="85"/>
      <c r="AD45" s="85"/>
      <c r="AE45" s="85"/>
    </row>
    <row r="46" spans="1:33" s="93" customFormat="1" ht="60" customHeight="1">
      <c r="A46" s="160" t="s">
        <v>21</v>
      </c>
      <c r="B46" s="160"/>
      <c r="C46" s="160"/>
      <c r="D46" s="160"/>
      <c r="E46" s="160"/>
      <c r="F46" s="160"/>
      <c r="G46" s="160"/>
      <c r="H46" s="94"/>
      <c r="P46" s="94"/>
      <c r="X46" s="95"/>
      <c r="Y46" s="96"/>
      <c r="Z46" s="96"/>
      <c r="AA46" s="96"/>
      <c r="AB46" s="96"/>
      <c r="AC46" s="96"/>
      <c r="AD46" s="96"/>
      <c r="AE46" s="96"/>
      <c r="AF46" s="96"/>
    </row>
    <row r="47" spans="1:33" s="69" customFormat="1" ht="30" customHeight="1">
      <c r="A47" s="112" t="str">
        <f t="shared" ref="A47:G47" si="11">A36</f>
        <v>Monday</v>
      </c>
      <c r="B47" s="112" t="str">
        <f t="shared" si="11"/>
        <v>Tuesday</v>
      </c>
      <c r="C47" s="112" t="str">
        <f t="shared" si="11"/>
        <v>Wednesday</v>
      </c>
      <c r="D47" s="112" t="str">
        <f t="shared" si="11"/>
        <v>Thursday</v>
      </c>
      <c r="E47" s="112" t="str">
        <f t="shared" si="11"/>
        <v>Friday</v>
      </c>
      <c r="F47" s="112" t="str">
        <f t="shared" si="11"/>
        <v>Saturday</v>
      </c>
      <c r="G47" s="112" t="str">
        <f t="shared" si="11"/>
        <v>Sunday</v>
      </c>
      <c r="H47" s="70"/>
      <c r="P47" s="70"/>
      <c r="X47" s="71"/>
      <c r="Y47" s="72"/>
      <c r="Z47" s="72"/>
      <c r="AA47" s="72"/>
      <c r="AB47" s="72"/>
      <c r="AC47" s="72"/>
      <c r="AD47" s="72"/>
      <c r="AE47" s="72"/>
      <c r="AF47" s="72"/>
    </row>
    <row r="48" spans="1:33" s="77" customFormat="1" ht="86.65" customHeight="1">
      <c r="A48" s="101" t="str">
        <f>IF(Setup!$C$14="Sunday",IF(WEEKDAY(MAX(A40:G42))=7,MAX(A40:G42)+1,""),IF(WEEKDAY(MAX(A40:G42))=1,MAX(A40:G42)+1,""))</f>
        <v/>
      </c>
      <c r="B48" s="101" t="str">
        <f>IF(A48&lt;&gt;"",A48+1,IF(Setup!$C$14="Sunday",IF(WEEKDAY(MAX(A40:G42))=1,MAX(A40:G42)+1,""),IF(WEEKDAY(MAX(A40:G42))=2,MAX(A40:G42)+1,"")))</f>
        <v/>
      </c>
      <c r="C48" s="101" t="str">
        <f>IF(B48&lt;&gt;"",B48+1,IF(Setup!$C$14="Sunday",IF(WEEKDAY(MAX(A40:G42))=2,MAX(A40:G42)+1,""),IF(WEEKDAY(MAX(A40:G42))=3,MAX(A40:G42)+1,"")))</f>
        <v/>
      </c>
      <c r="D48" s="101" t="str">
        <f>IF(C48&lt;&gt;"",C48+1,IF(Setup!$C$14="Sunday",IF(WEEKDAY(MAX(A40:G42))=3,MAX(A40:G42)+1,""),IF(WEEKDAY(MAX(A40:G42))=4,MAX(A40:G42)+1,"")))</f>
        <v/>
      </c>
      <c r="E48" s="101">
        <f>IF(D48&lt;&gt;"",D48+1,IF(Setup!$C$14="Sunday",IF(WEEKDAY(MAX(A40:G42))=4,MAX(A40:G42)+1,""),IF(WEEKDAY(MAX(A40:G42))=5,MAX(A40:G42)+1,"")))</f>
        <v>43952</v>
      </c>
      <c r="F48" s="101">
        <f>IF(E48&lt;&gt;"",E48+1,IF(Setup!$C$14="Sunday",IF(WEEKDAY(MAX(A40:G42))=5,MAX(A40:G42)+1,""),IF(WEEKDAY(MAX(A40:G42))=6,MAX(A40:G42)+1,"")))</f>
        <v>43953</v>
      </c>
      <c r="G48" s="101">
        <f>IF(F48&lt;&gt;"",F48+1,IF(Setup!$C$14="Sunday",IF(WEEKDAY(MAX(A40:G42))=6,MAX(A40:G42)+1,""),IF(WEEKDAY(MAX(A40:G42))=7,MAX(A40:G42)+1,"")))</f>
        <v>43954</v>
      </c>
      <c r="H48" s="78"/>
      <c r="P48" s="78"/>
      <c r="X48" s="79"/>
    </row>
    <row r="49" spans="1:33" s="77" customFormat="1" ht="86.65" customHeight="1">
      <c r="A49" s="101">
        <f>G48+1</f>
        <v>43955</v>
      </c>
      <c r="B49" s="101">
        <f t="shared" ref="B49:G51" si="12">A49+1</f>
        <v>43956</v>
      </c>
      <c r="C49" s="101">
        <f t="shared" si="12"/>
        <v>43957</v>
      </c>
      <c r="D49" s="101">
        <f t="shared" si="12"/>
        <v>43958</v>
      </c>
      <c r="E49" s="101">
        <f t="shared" si="12"/>
        <v>43959</v>
      </c>
      <c r="F49" s="101">
        <f t="shared" si="12"/>
        <v>43960</v>
      </c>
      <c r="G49" s="101">
        <f t="shared" si="12"/>
        <v>43961</v>
      </c>
      <c r="H49" s="78"/>
      <c r="P49" s="78"/>
      <c r="X49" s="79"/>
    </row>
    <row r="50" spans="1:33" s="77" customFormat="1" ht="86.65" customHeight="1">
      <c r="A50" s="101">
        <f>G49+1</f>
        <v>43962</v>
      </c>
      <c r="B50" s="101">
        <f t="shared" si="12"/>
        <v>43963</v>
      </c>
      <c r="C50" s="101">
        <f t="shared" si="12"/>
        <v>43964</v>
      </c>
      <c r="D50" s="101">
        <f t="shared" si="12"/>
        <v>43965</v>
      </c>
      <c r="E50" s="101">
        <f t="shared" si="12"/>
        <v>43966</v>
      </c>
      <c r="F50" s="101">
        <f t="shared" si="12"/>
        <v>43967</v>
      </c>
      <c r="G50" s="101">
        <f t="shared" si="12"/>
        <v>43968</v>
      </c>
      <c r="H50" s="78"/>
      <c r="P50" s="78"/>
      <c r="X50" s="79"/>
    </row>
    <row r="51" spans="1:33" s="77" customFormat="1" ht="86.65" customHeight="1">
      <c r="A51" s="101">
        <f>G50+1</f>
        <v>43969</v>
      </c>
      <c r="B51" s="101">
        <f t="shared" si="12"/>
        <v>43970</v>
      </c>
      <c r="C51" s="101">
        <f t="shared" si="12"/>
        <v>43971</v>
      </c>
      <c r="D51" s="101">
        <f t="shared" si="12"/>
        <v>43972</v>
      </c>
      <c r="E51" s="101">
        <f t="shared" si="12"/>
        <v>43973</v>
      </c>
      <c r="F51" s="101">
        <f t="shared" si="12"/>
        <v>43974</v>
      </c>
      <c r="G51" s="101">
        <f t="shared" si="12"/>
        <v>43975</v>
      </c>
      <c r="H51" s="78"/>
      <c r="P51" s="78"/>
      <c r="X51" s="79"/>
    </row>
    <row r="52" spans="1:33" s="77" customFormat="1" ht="86.65" customHeight="1">
      <c r="A52" s="101">
        <f>IF(G51&lt;&gt;"",IF(EOMONTH(G51,0)=G51,"",G51+1),"")</f>
        <v>43976</v>
      </c>
      <c r="B52" s="101">
        <f>IF(A52&lt;&gt;"",IF(EOMONTH(A52,0)=A52,"",A52+1),"")</f>
        <v>43977</v>
      </c>
      <c r="C52" s="101">
        <f t="shared" ref="C52:G52" si="13">IF(B52&lt;&gt;"",IF(EOMONTH(B52,0)=B52,"",B52+1),"")</f>
        <v>43978</v>
      </c>
      <c r="D52" s="101">
        <f t="shared" si="13"/>
        <v>43979</v>
      </c>
      <c r="E52" s="101">
        <f t="shared" si="13"/>
        <v>43980</v>
      </c>
      <c r="F52" s="101">
        <f t="shared" si="13"/>
        <v>43981</v>
      </c>
      <c r="G52" s="101">
        <f t="shared" si="13"/>
        <v>43982</v>
      </c>
      <c r="H52" s="78"/>
      <c r="P52" s="78"/>
      <c r="X52" s="79"/>
    </row>
    <row r="53" spans="1:33" s="77" customFormat="1" ht="86.65" customHeight="1">
      <c r="A53" s="101" t="str">
        <f>IF(G52&lt;&gt;"",IF(EOMONTH(G52,0)=G52,"",G52+1),"")</f>
        <v/>
      </c>
      <c r="B53" s="101" t="str">
        <f>IF(A53&lt;&gt;"",IF(EOMONTH(A53,0)=A53,"",A53+1),"")</f>
        <v/>
      </c>
      <c r="C53" s="101"/>
      <c r="D53" s="101"/>
      <c r="E53" s="101"/>
      <c r="F53" s="158">
        <f>Year</f>
        <v>2020</v>
      </c>
      <c r="G53" s="159"/>
      <c r="H53" s="78"/>
      <c r="P53" s="80"/>
      <c r="X53" s="81"/>
    </row>
    <row r="54" spans="1:33" s="19" customFormat="1" ht="15" customHeight="1">
      <c r="A54" s="102"/>
      <c r="B54" s="102"/>
      <c r="C54" s="102"/>
      <c r="D54" s="102"/>
      <c r="E54" s="102"/>
      <c r="F54" s="102"/>
      <c r="G54" s="102"/>
      <c r="H54" s="36"/>
      <c r="P54" s="36"/>
      <c r="X54" s="29"/>
      <c r="Y54" s="25"/>
      <c r="Z54" s="25"/>
      <c r="AA54" s="25"/>
      <c r="AB54" s="25"/>
      <c r="AC54" s="25"/>
      <c r="AD54" s="25"/>
      <c r="AE54" s="25"/>
      <c r="AG54" s="28"/>
    </row>
    <row r="55" spans="1:33" s="24" customFormat="1" ht="17.25" customHeight="1">
      <c r="A55" s="103" t="s">
        <v>34</v>
      </c>
      <c r="B55" s="104" t="str">
        <f>Cate1</f>
        <v>Anniversary</v>
      </c>
      <c r="C55" s="105" t="str">
        <f>Cate2</f>
        <v>Holiday</v>
      </c>
      <c r="D55" s="106" t="str">
        <f>Cate3</f>
        <v>Vacation</v>
      </c>
      <c r="E55" s="107" t="str">
        <f>Cate4</f>
        <v>Birthday</v>
      </c>
      <c r="F55" s="108" t="str">
        <f>Cate5</f>
        <v>Business</v>
      </c>
      <c r="G55" s="109" t="str">
        <f>Cate6</f>
        <v>Other</v>
      </c>
      <c r="P55" s="27"/>
      <c r="AA55" s="27"/>
      <c r="AB55" s="27"/>
      <c r="AC55" s="27"/>
      <c r="AD55" s="27"/>
      <c r="AE55" s="27"/>
    </row>
    <row r="56" spans="1:33" s="82" customFormat="1" ht="17.25" customHeight="1">
      <c r="A56" s="110"/>
      <c r="B56" s="111"/>
      <c r="C56" s="111"/>
      <c r="D56" s="111"/>
      <c r="E56" s="110"/>
      <c r="F56" s="111"/>
      <c r="G56" s="111"/>
      <c r="H56" s="84"/>
      <c r="I56" s="83"/>
      <c r="J56" s="84"/>
      <c r="K56" s="84"/>
      <c r="L56" s="84"/>
      <c r="M56" s="83"/>
      <c r="N56" s="84"/>
      <c r="O56" s="84"/>
      <c r="P56" s="84"/>
      <c r="Q56" s="83"/>
      <c r="R56" s="84"/>
      <c r="S56" s="84"/>
      <c r="T56" s="84"/>
      <c r="U56" s="83"/>
      <c r="V56" s="84"/>
      <c r="W56" s="84"/>
      <c r="X56" s="85"/>
      <c r="Y56" s="85"/>
      <c r="Z56" s="85"/>
      <c r="AA56" s="85"/>
      <c r="AB56" s="85"/>
      <c r="AC56" s="85"/>
      <c r="AD56" s="85"/>
      <c r="AE56" s="85"/>
    </row>
    <row r="57" spans="1:33" s="93" customFormat="1" ht="60" customHeight="1">
      <c r="A57" s="160" t="s">
        <v>22</v>
      </c>
      <c r="B57" s="160"/>
      <c r="C57" s="160"/>
      <c r="D57" s="160"/>
      <c r="E57" s="160"/>
      <c r="F57" s="160"/>
      <c r="G57" s="160"/>
      <c r="H57" s="94"/>
      <c r="P57" s="94"/>
      <c r="X57" s="95"/>
      <c r="Y57" s="96"/>
      <c r="Z57" s="96"/>
      <c r="AA57" s="96"/>
      <c r="AB57" s="96"/>
      <c r="AC57" s="96"/>
      <c r="AD57" s="96"/>
      <c r="AE57" s="96"/>
      <c r="AF57" s="96"/>
    </row>
    <row r="58" spans="1:33" s="69" customFormat="1" ht="30" customHeight="1">
      <c r="A58" s="112" t="str">
        <f t="shared" ref="A58:G58" si="14">A47</f>
        <v>Monday</v>
      </c>
      <c r="B58" s="112" t="str">
        <f t="shared" si="14"/>
        <v>Tuesday</v>
      </c>
      <c r="C58" s="112" t="str">
        <f t="shared" si="14"/>
        <v>Wednesday</v>
      </c>
      <c r="D58" s="112" t="str">
        <f t="shared" si="14"/>
        <v>Thursday</v>
      </c>
      <c r="E58" s="112" t="str">
        <f t="shared" si="14"/>
        <v>Friday</v>
      </c>
      <c r="F58" s="112" t="str">
        <f t="shared" si="14"/>
        <v>Saturday</v>
      </c>
      <c r="G58" s="112" t="str">
        <f t="shared" si="14"/>
        <v>Sunday</v>
      </c>
      <c r="H58" s="70"/>
      <c r="P58" s="70"/>
      <c r="X58" s="71"/>
      <c r="Y58" s="72"/>
      <c r="Z58" s="72"/>
      <c r="AA58" s="72"/>
      <c r="AB58" s="72"/>
      <c r="AC58" s="72"/>
      <c r="AD58" s="72"/>
      <c r="AE58" s="72"/>
      <c r="AF58" s="72"/>
    </row>
    <row r="59" spans="1:33" s="77" customFormat="1" ht="86.65" customHeight="1">
      <c r="A59" s="101">
        <f>IF(Setup!$C$14="Sunday",IF(WEEKDAY(MAX(A51:G53))=7,MAX(A51:G53)+1,""),IF(WEEKDAY(MAX(A51:G53))=1,MAX(A51:G53)+1,""))</f>
        <v>43983</v>
      </c>
      <c r="B59" s="101">
        <f>IF(A59&lt;&gt;"",A59+1,IF(Setup!$C$14="Sunday",IF(WEEKDAY(MAX(A51:G53))=1,MAX(A51:G53)+1,""),IF(WEEKDAY(MAX(A51:G53))=2,MAX(A51:G53)+1,"")))</f>
        <v>43984</v>
      </c>
      <c r="C59" s="101">
        <f>IF(B59&lt;&gt;"",B59+1,IF(Setup!$C$14="Sunday",IF(WEEKDAY(MAX(A51:G53))=2,MAX(A51:G53)+1,""),IF(WEEKDAY(MAX(A51:G53))=3,MAX(A51:G53)+1,"")))</f>
        <v>43985</v>
      </c>
      <c r="D59" s="101">
        <f>IF(C59&lt;&gt;"",C59+1,IF(Setup!$C$14="Sunday",IF(WEEKDAY(MAX(A51:G53))=3,MAX(A51:G53)+1,""),IF(WEEKDAY(MAX(A51:G53))=4,MAX(A51:G53)+1,"")))</f>
        <v>43986</v>
      </c>
      <c r="E59" s="101">
        <f>IF(D59&lt;&gt;"",D59+1,IF(Setup!$C$14="Sunday",IF(WEEKDAY(MAX(A51:G53))=4,MAX(A51:G53)+1,""),IF(WEEKDAY(MAX(A51:G53))=5,MAX(A51:G53)+1,"")))</f>
        <v>43987</v>
      </c>
      <c r="F59" s="101">
        <f>IF(E59&lt;&gt;"",E59+1,IF(Setup!$C$14="Sunday",IF(WEEKDAY(MAX(A51:G53))=5,MAX(A51:G53)+1,""),IF(WEEKDAY(MAX(A51:G53))=6,MAX(A51:G53)+1,"")))</f>
        <v>43988</v>
      </c>
      <c r="G59" s="101">
        <f>IF(F59&lt;&gt;"",F59+1,IF(Setup!$C$14="Sunday",IF(WEEKDAY(MAX(A51:G53))=6,MAX(A51:G53)+1,""),IF(WEEKDAY(MAX(A51:G53))=7,MAX(A51:G53)+1,"")))</f>
        <v>43989</v>
      </c>
      <c r="H59" s="78"/>
      <c r="P59" s="78"/>
      <c r="X59" s="79"/>
    </row>
    <row r="60" spans="1:33" s="77" customFormat="1" ht="86.65" customHeight="1">
      <c r="A60" s="101">
        <f>G59+1</f>
        <v>43990</v>
      </c>
      <c r="B60" s="101">
        <f t="shared" ref="B60:G62" si="15">A60+1</f>
        <v>43991</v>
      </c>
      <c r="C60" s="101">
        <f t="shared" si="15"/>
        <v>43992</v>
      </c>
      <c r="D60" s="101">
        <f t="shared" si="15"/>
        <v>43993</v>
      </c>
      <c r="E60" s="101">
        <f t="shared" si="15"/>
        <v>43994</v>
      </c>
      <c r="F60" s="101">
        <f t="shared" si="15"/>
        <v>43995</v>
      </c>
      <c r="G60" s="101">
        <f t="shared" si="15"/>
        <v>43996</v>
      </c>
      <c r="H60" s="78"/>
      <c r="P60" s="78"/>
      <c r="X60" s="79"/>
    </row>
    <row r="61" spans="1:33" s="77" customFormat="1" ht="86.65" customHeight="1">
      <c r="A61" s="101">
        <f>G60+1</f>
        <v>43997</v>
      </c>
      <c r="B61" s="101">
        <f t="shared" si="15"/>
        <v>43998</v>
      </c>
      <c r="C61" s="101">
        <f t="shared" si="15"/>
        <v>43999</v>
      </c>
      <c r="D61" s="101">
        <f t="shared" si="15"/>
        <v>44000</v>
      </c>
      <c r="E61" s="101">
        <f t="shared" si="15"/>
        <v>44001</v>
      </c>
      <c r="F61" s="101">
        <f t="shared" si="15"/>
        <v>44002</v>
      </c>
      <c r="G61" s="101">
        <f t="shared" si="15"/>
        <v>44003</v>
      </c>
      <c r="H61" s="78"/>
      <c r="P61" s="78"/>
      <c r="X61" s="79"/>
    </row>
    <row r="62" spans="1:33" s="77" customFormat="1" ht="86.65" customHeight="1">
      <c r="A62" s="101">
        <f>G61+1</f>
        <v>44004</v>
      </c>
      <c r="B62" s="101">
        <f t="shared" si="15"/>
        <v>44005</v>
      </c>
      <c r="C62" s="101">
        <f t="shared" si="15"/>
        <v>44006</v>
      </c>
      <c r="D62" s="101">
        <f t="shared" si="15"/>
        <v>44007</v>
      </c>
      <c r="E62" s="101">
        <f t="shared" si="15"/>
        <v>44008</v>
      </c>
      <c r="F62" s="101">
        <f t="shared" si="15"/>
        <v>44009</v>
      </c>
      <c r="G62" s="101">
        <f t="shared" si="15"/>
        <v>44010</v>
      </c>
      <c r="H62" s="78"/>
      <c r="P62" s="78"/>
      <c r="X62" s="79"/>
    </row>
    <row r="63" spans="1:33" s="77" customFormat="1" ht="86.65" customHeight="1">
      <c r="A63" s="101">
        <f>IF(G62&lt;&gt;"",IF(EOMONTH(G62,0)=G62,"",G62+1),"")</f>
        <v>44011</v>
      </c>
      <c r="B63" s="101">
        <f>IF(A63&lt;&gt;"",IF(EOMONTH(A63,0)=A63,"",A63+1),"")</f>
        <v>44012</v>
      </c>
      <c r="C63" s="101" t="str">
        <f t="shared" ref="C63:G63" si="16">IF(B63&lt;&gt;"",IF(EOMONTH(B63,0)=B63,"",B63+1),"")</f>
        <v/>
      </c>
      <c r="D63" s="101" t="str">
        <f t="shared" si="16"/>
        <v/>
      </c>
      <c r="E63" s="101" t="str">
        <f t="shared" si="16"/>
        <v/>
      </c>
      <c r="F63" s="101" t="str">
        <f t="shared" si="16"/>
        <v/>
      </c>
      <c r="G63" s="101" t="str">
        <f t="shared" si="16"/>
        <v/>
      </c>
      <c r="H63" s="78"/>
      <c r="P63" s="78"/>
      <c r="X63" s="79"/>
    </row>
    <row r="64" spans="1:33" s="77" customFormat="1" ht="86.65" customHeight="1">
      <c r="A64" s="101" t="str">
        <f>IF(G63&lt;&gt;"",IF(EOMONTH(G63,0)=G63,"",G63+1),"")</f>
        <v/>
      </c>
      <c r="B64" s="101" t="str">
        <f>IF(A64&lt;&gt;"",IF(EOMONTH(A64,0)=A64,"",A64+1),"")</f>
        <v/>
      </c>
      <c r="C64" s="101"/>
      <c r="D64" s="101"/>
      <c r="E64" s="101"/>
      <c r="F64" s="158">
        <f>Year</f>
        <v>2020</v>
      </c>
      <c r="G64" s="159"/>
      <c r="H64" s="78"/>
      <c r="P64" s="80"/>
      <c r="X64" s="81"/>
    </row>
    <row r="65" spans="1:33" s="19" customFormat="1" ht="15" customHeight="1">
      <c r="A65" s="102"/>
      <c r="B65" s="102"/>
      <c r="C65" s="102"/>
      <c r="D65" s="102"/>
      <c r="E65" s="102"/>
      <c r="F65" s="102"/>
      <c r="G65" s="102"/>
      <c r="H65" s="36"/>
      <c r="P65" s="36"/>
      <c r="X65" s="29"/>
      <c r="Y65" s="25"/>
      <c r="Z65" s="25"/>
      <c r="AA65" s="25"/>
      <c r="AB65" s="25"/>
      <c r="AC65" s="25"/>
      <c r="AD65" s="25"/>
      <c r="AE65" s="25"/>
      <c r="AG65" s="28"/>
    </row>
    <row r="66" spans="1:33" s="24" customFormat="1" ht="17.25" customHeight="1">
      <c r="A66" s="103" t="s">
        <v>34</v>
      </c>
      <c r="B66" s="104" t="str">
        <f>Cate1</f>
        <v>Anniversary</v>
      </c>
      <c r="C66" s="105" t="str">
        <f>Cate2</f>
        <v>Holiday</v>
      </c>
      <c r="D66" s="106" t="str">
        <f>Cate3</f>
        <v>Vacation</v>
      </c>
      <c r="E66" s="107" t="str">
        <f>Cate4</f>
        <v>Birthday</v>
      </c>
      <c r="F66" s="108" t="str">
        <f>Cate5</f>
        <v>Business</v>
      </c>
      <c r="G66" s="109" t="str">
        <f>Cate6</f>
        <v>Other</v>
      </c>
      <c r="P66" s="27"/>
      <c r="AA66" s="27"/>
      <c r="AB66" s="27"/>
      <c r="AC66" s="27"/>
      <c r="AD66" s="27"/>
      <c r="AE66" s="27"/>
    </row>
    <row r="67" spans="1:33" s="82" customFormat="1" ht="17.25" customHeight="1">
      <c r="A67" s="110"/>
      <c r="B67" s="111"/>
      <c r="C67" s="111"/>
      <c r="D67" s="111"/>
      <c r="E67" s="110"/>
      <c r="F67" s="111"/>
      <c r="G67" s="111"/>
      <c r="H67" s="84"/>
      <c r="I67" s="83"/>
      <c r="J67" s="84"/>
      <c r="K67" s="84"/>
      <c r="L67" s="84"/>
      <c r="M67" s="83"/>
      <c r="N67" s="84"/>
      <c r="O67" s="84"/>
      <c r="P67" s="84"/>
      <c r="Q67" s="83"/>
      <c r="R67" s="84"/>
      <c r="S67" s="84"/>
      <c r="T67" s="84"/>
      <c r="U67" s="83"/>
      <c r="V67" s="84"/>
      <c r="W67" s="84"/>
      <c r="X67" s="85"/>
      <c r="Y67" s="85"/>
      <c r="Z67" s="85"/>
      <c r="AA67" s="85"/>
      <c r="AB67" s="85"/>
      <c r="AC67" s="85"/>
      <c r="AD67" s="85"/>
      <c r="AE67" s="85"/>
    </row>
    <row r="68" spans="1:33" s="93" customFormat="1" ht="60" customHeight="1">
      <c r="A68" s="160" t="s">
        <v>23</v>
      </c>
      <c r="B68" s="160"/>
      <c r="C68" s="160"/>
      <c r="D68" s="160"/>
      <c r="E68" s="160"/>
      <c r="F68" s="160"/>
      <c r="G68" s="160"/>
      <c r="H68" s="94"/>
      <c r="P68" s="94"/>
      <c r="X68" s="95"/>
      <c r="Y68" s="96"/>
      <c r="Z68" s="96"/>
      <c r="AA68" s="96"/>
      <c r="AB68" s="96"/>
      <c r="AC68" s="96"/>
      <c r="AD68" s="96"/>
      <c r="AE68" s="96"/>
      <c r="AF68" s="96"/>
    </row>
    <row r="69" spans="1:33" s="73" customFormat="1" ht="30" customHeight="1">
      <c r="A69" s="116" t="str">
        <f t="shared" ref="A69:G69" si="17">A58</f>
        <v>Monday</v>
      </c>
      <c r="B69" s="116" t="str">
        <f t="shared" si="17"/>
        <v>Tuesday</v>
      </c>
      <c r="C69" s="116" t="str">
        <f t="shared" si="17"/>
        <v>Wednesday</v>
      </c>
      <c r="D69" s="116" t="str">
        <f t="shared" si="17"/>
        <v>Thursday</v>
      </c>
      <c r="E69" s="116" t="str">
        <f t="shared" si="17"/>
        <v>Friday</v>
      </c>
      <c r="F69" s="116" t="str">
        <f t="shared" si="17"/>
        <v>Saturday</v>
      </c>
      <c r="G69" s="116" t="str">
        <f t="shared" si="17"/>
        <v>Sunday</v>
      </c>
      <c r="H69" s="74"/>
      <c r="P69" s="74"/>
      <c r="X69" s="75"/>
      <c r="Y69" s="76"/>
      <c r="Z69" s="76"/>
      <c r="AA69" s="76"/>
      <c r="AB69" s="76"/>
      <c r="AC69" s="76"/>
      <c r="AD69" s="76"/>
      <c r="AE69" s="76"/>
      <c r="AF69" s="76"/>
    </row>
    <row r="70" spans="1:33" s="77" customFormat="1" ht="86.65" customHeight="1">
      <c r="A70" s="101" t="str">
        <f>IF(Setup!$C$14="Sunday",IF(WEEKDAY(MAX(A62:G64))=7,MAX(A62:G64)+1,""),IF(WEEKDAY(MAX(A62:G64))=1,MAX(A62:G64)+1,""))</f>
        <v/>
      </c>
      <c r="B70" s="101" t="str">
        <f>IF(A70&lt;&gt;"",A70+1,IF(Setup!$C$14="Sunday",IF(WEEKDAY(MAX(A62:G64))=1,MAX(A62:G64)+1,""),IF(WEEKDAY(MAX(A62:G64))=2,MAX(A62:G64)+1,"")))</f>
        <v/>
      </c>
      <c r="C70" s="101">
        <f>IF(B70&lt;&gt;"",B70+1,IF(Setup!$C$14="Sunday",IF(WEEKDAY(MAX(A62:G64))=2,MAX(A62:G64)+1,""),IF(WEEKDAY(MAX(A62:G64))=3,MAX(A62:G64)+1,"")))</f>
        <v>44013</v>
      </c>
      <c r="D70" s="101">
        <f>IF(C70&lt;&gt;"",C70+1,IF(Setup!$C$14="Sunday",IF(WEEKDAY(MAX(A62:G64))=3,MAX(A62:G64)+1,""),IF(WEEKDAY(MAX(A62:G64))=4,MAX(A62:G64)+1,"")))</f>
        <v>44014</v>
      </c>
      <c r="E70" s="101">
        <f>IF(D70&lt;&gt;"",D70+1,IF(Setup!$C$14="Sunday",IF(WEEKDAY(MAX(A62:G64))=4,MAX(A62:G64)+1,""),IF(WEEKDAY(MAX(A62:G64))=5,MAX(A62:G64)+1,"")))</f>
        <v>44015</v>
      </c>
      <c r="F70" s="101">
        <f>IF(E70&lt;&gt;"",E70+1,IF(Setup!$C$14="Sunday",IF(WEEKDAY(MAX(A62:G64))=5,MAX(A62:G64)+1,""),IF(WEEKDAY(MAX(A62:G64))=6,MAX(A62:G64)+1,"")))</f>
        <v>44016</v>
      </c>
      <c r="G70" s="101">
        <f>IF(F70&lt;&gt;"",F70+1,IF(Setup!$C$14="Sunday",IF(WEEKDAY(MAX(A62:G64))=6,MAX(A62:G64)+1,""),IF(WEEKDAY(MAX(A62:G64))=7,MAX(A62:G64)+1,"")))</f>
        <v>44017</v>
      </c>
      <c r="H70" s="78"/>
      <c r="P70" s="78"/>
      <c r="X70" s="79"/>
    </row>
    <row r="71" spans="1:33" s="77" customFormat="1" ht="86.65" customHeight="1">
      <c r="A71" s="101">
        <f>G70+1</f>
        <v>44018</v>
      </c>
      <c r="B71" s="101">
        <f t="shared" ref="B71:G73" si="18">A71+1</f>
        <v>44019</v>
      </c>
      <c r="C71" s="101">
        <f t="shared" si="18"/>
        <v>44020</v>
      </c>
      <c r="D71" s="101">
        <f t="shared" si="18"/>
        <v>44021</v>
      </c>
      <c r="E71" s="101">
        <f t="shared" si="18"/>
        <v>44022</v>
      </c>
      <c r="F71" s="101">
        <f t="shared" si="18"/>
        <v>44023</v>
      </c>
      <c r="G71" s="101">
        <f t="shared" si="18"/>
        <v>44024</v>
      </c>
      <c r="H71" s="78"/>
      <c r="P71" s="78"/>
      <c r="X71" s="79"/>
    </row>
    <row r="72" spans="1:33" s="77" customFormat="1" ht="86.65" customHeight="1">
      <c r="A72" s="101">
        <f>G71+1</f>
        <v>44025</v>
      </c>
      <c r="B72" s="101">
        <f t="shared" si="18"/>
        <v>44026</v>
      </c>
      <c r="C72" s="101">
        <f t="shared" si="18"/>
        <v>44027</v>
      </c>
      <c r="D72" s="101">
        <f t="shared" si="18"/>
        <v>44028</v>
      </c>
      <c r="E72" s="101">
        <f t="shared" si="18"/>
        <v>44029</v>
      </c>
      <c r="F72" s="101">
        <f t="shared" si="18"/>
        <v>44030</v>
      </c>
      <c r="G72" s="101">
        <f t="shared" si="18"/>
        <v>44031</v>
      </c>
      <c r="H72" s="78"/>
      <c r="P72" s="78"/>
      <c r="X72" s="79"/>
    </row>
    <row r="73" spans="1:33" s="77" customFormat="1" ht="86.65" customHeight="1">
      <c r="A73" s="101">
        <f>G72+1</f>
        <v>44032</v>
      </c>
      <c r="B73" s="101">
        <f t="shared" si="18"/>
        <v>44033</v>
      </c>
      <c r="C73" s="101">
        <f t="shared" si="18"/>
        <v>44034</v>
      </c>
      <c r="D73" s="101">
        <f t="shared" si="18"/>
        <v>44035</v>
      </c>
      <c r="E73" s="101">
        <f t="shared" si="18"/>
        <v>44036</v>
      </c>
      <c r="F73" s="101">
        <f t="shared" si="18"/>
        <v>44037</v>
      </c>
      <c r="G73" s="101">
        <f t="shared" si="18"/>
        <v>44038</v>
      </c>
      <c r="H73" s="78"/>
      <c r="P73" s="78"/>
      <c r="X73" s="79"/>
    </row>
    <row r="74" spans="1:33" s="77" customFormat="1" ht="86.65" customHeight="1">
      <c r="A74" s="101">
        <f>IF(G73&lt;&gt;"",IF(EOMONTH(G73,0)=G73,"",G73+1),"")</f>
        <v>44039</v>
      </c>
      <c r="B74" s="101">
        <f>IF(A74&lt;&gt;"",IF(EOMONTH(A74,0)=A74,"",A74+1),"")</f>
        <v>44040</v>
      </c>
      <c r="C74" s="101">
        <f t="shared" ref="C74:G74" si="19">IF(B74&lt;&gt;"",IF(EOMONTH(B74,0)=B74,"",B74+1),"")</f>
        <v>44041</v>
      </c>
      <c r="D74" s="101">
        <f t="shared" si="19"/>
        <v>44042</v>
      </c>
      <c r="E74" s="101">
        <f t="shared" si="19"/>
        <v>44043</v>
      </c>
      <c r="F74" s="101" t="str">
        <f t="shared" si="19"/>
        <v/>
      </c>
      <c r="G74" s="101" t="str">
        <f t="shared" si="19"/>
        <v/>
      </c>
      <c r="H74" s="78"/>
      <c r="P74" s="78"/>
      <c r="X74" s="79"/>
    </row>
    <row r="75" spans="1:33" s="77" customFormat="1" ht="86.65" customHeight="1">
      <c r="A75" s="101" t="str">
        <f>IF(G74&lt;&gt;"",IF(EOMONTH(G74,0)=G74,"",G74+1),"")</f>
        <v/>
      </c>
      <c r="B75" s="101" t="str">
        <f>IF(A75&lt;&gt;"",IF(EOMONTH(A75,0)=A75,"",A75+1),"")</f>
        <v/>
      </c>
      <c r="C75" s="101"/>
      <c r="D75" s="101"/>
      <c r="E75" s="101"/>
      <c r="F75" s="158">
        <f>Year</f>
        <v>2020</v>
      </c>
      <c r="G75" s="159"/>
      <c r="H75" s="78"/>
      <c r="P75" s="80"/>
      <c r="X75" s="81"/>
    </row>
    <row r="76" spans="1:33" s="19" customFormat="1" ht="15" customHeight="1">
      <c r="A76" s="102"/>
      <c r="B76" s="102"/>
      <c r="C76" s="102"/>
      <c r="D76" s="102"/>
      <c r="E76" s="102"/>
      <c r="F76" s="102"/>
      <c r="G76" s="102"/>
      <c r="H76" s="36"/>
      <c r="P76" s="36"/>
      <c r="X76" s="29"/>
      <c r="Y76" s="25"/>
      <c r="Z76" s="25"/>
      <c r="AA76" s="25"/>
      <c r="AB76" s="25"/>
      <c r="AC76" s="25"/>
      <c r="AD76" s="25"/>
      <c r="AE76" s="25"/>
      <c r="AG76" s="28"/>
    </row>
    <row r="77" spans="1:33" s="24" customFormat="1" ht="17.25" customHeight="1">
      <c r="A77" s="103" t="s">
        <v>34</v>
      </c>
      <c r="B77" s="104" t="str">
        <f>Cate1</f>
        <v>Anniversary</v>
      </c>
      <c r="C77" s="105" t="str">
        <f>Cate2</f>
        <v>Holiday</v>
      </c>
      <c r="D77" s="106" t="str">
        <f>Cate3</f>
        <v>Vacation</v>
      </c>
      <c r="E77" s="107" t="str">
        <f>Cate4</f>
        <v>Birthday</v>
      </c>
      <c r="F77" s="108" t="str">
        <f>Cate5</f>
        <v>Business</v>
      </c>
      <c r="G77" s="109" t="str">
        <f>Cate6</f>
        <v>Other</v>
      </c>
      <c r="P77" s="27"/>
      <c r="AA77" s="27"/>
      <c r="AB77" s="27"/>
      <c r="AC77" s="27"/>
      <c r="AD77" s="27"/>
      <c r="AE77" s="27"/>
    </row>
    <row r="78" spans="1:33" s="82" customFormat="1" ht="17.25" customHeight="1">
      <c r="A78" s="110"/>
      <c r="B78" s="111"/>
      <c r="C78" s="111"/>
      <c r="D78" s="111"/>
      <c r="E78" s="110"/>
      <c r="F78" s="111"/>
      <c r="G78" s="111"/>
      <c r="H78" s="84"/>
      <c r="I78" s="83"/>
      <c r="J78" s="84"/>
      <c r="K78" s="84"/>
      <c r="L78" s="84"/>
      <c r="M78" s="83"/>
      <c r="N78" s="84"/>
      <c r="O78" s="84"/>
      <c r="P78" s="84"/>
      <c r="Q78" s="83"/>
      <c r="R78" s="84"/>
      <c r="S78" s="84"/>
      <c r="T78" s="84"/>
      <c r="U78" s="83"/>
      <c r="V78" s="84"/>
      <c r="W78" s="84"/>
      <c r="X78" s="85"/>
      <c r="Y78" s="85"/>
      <c r="Z78" s="85"/>
      <c r="AA78" s="85"/>
      <c r="AB78" s="85"/>
      <c r="AC78" s="85"/>
      <c r="AD78" s="85"/>
      <c r="AE78" s="85"/>
    </row>
    <row r="79" spans="1:33" s="93" customFormat="1" ht="60" customHeight="1">
      <c r="A79" s="160" t="s">
        <v>24</v>
      </c>
      <c r="B79" s="160"/>
      <c r="C79" s="160"/>
      <c r="D79" s="160"/>
      <c r="E79" s="160"/>
      <c r="F79" s="160"/>
      <c r="G79" s="160"/>
      <c r="H79" s="94"/>
      <c r="P79" s="94"/>
      <c r="X79" s="95"/>
      <c r="Y79" s="96"/>
      <c r="Z79" s="96"/>
      <c r="AA79" s="96"/>
      <c r="AB79" s="96"/>
      <c r="AC79" s="96"/>
      <c r="AD79" s="96"/>
      <c r="AE79" s="96"/>
      <c r="AF79" s="96"/>
    </row>
    <row r="80" spans="1:33" s="69" customFormat="1" ht="30" customHeight="1">
      <c r="A80" s="112" t="str">
        <f t="shared" ref="A80:G80" si="20">A69</f>
        <v>Monday</v>
      </c>
      <c r="B80" s="112" t="str">
        <f t="shared" si="20"/>
        <v>Tuesday</v>
      </c>
      <c r="C80" s="112" t="str">
        <f t="shared" si="20"/>
        <v>Wednesday</v>
      </c>
      <c r="D80" s="112" t="str">
        <f t="shared" si="20"/>
        <v>Thursday</v>
      </c>
      <c r="E80" s="112" t="str">
        <f t="shared" si="20"/>
        <v>Friday</v>
      </c>
      <c r="F80" s="112" t="str">
        <f t="shared" si="20"/>
        <v>Saturday</v>
      </c>
      <c r="G80" s="112" t="str">
        <f t="shared" si="20"/>
        <v>Sunday</v>
      </c>
      <c r="H80" s="70"/>
      <c r="P80" s="70"/>
      <c r="X80" s="71"/>
      <c r="Y80" s="72"/>
      <c r="Z80" s="72"/>
      <c r="AA80" s="72"/>
      <c r="AB80" s="72"/>
      <c r="AC80" s="72"/>
      <c r="AD80" s="72"/>
      <c r="AE80" s="72"/>
      <c r="AF80" s="72"/>
    </row>
    <row r="81" spans="1:33" s="77" customFormat="1" ht="86.65" customHeight="1">
      <c r="A81" s="101" t="str">
        <f>IF(Setup!$C$14="Sunday",IF(WEEKDAY(MAX(A73:G75))=7,MAX(A73:G75)+1,""),IF(WEEKDAY(MAX(A73:G75))=1,MAX(A73:G75)+1,""))</f>
        <v/>
      </c>
      <c r="B81" s="101" t="str">
        <f>IF(A81&lt;&gt;"",A81+1,IF(Setup!$C$14="Sunday",IF(WEEKDAY(MAX(A73:G75))=1,MAX(A73:G75)+1,""),IF(WEEKDAY(MAX(A73:G75))=2,MAX(A73:G75)+1,"")))</f>
        <v/>
      </c>
      <c r="C81" s="101" t="str">
        <f>IF(B81&lt;&gt;"",B81+1,IF(Setup!$C$14="Sunday",IF(WEEKDAY(MAX(A73:G75))=2,MAX(A73:G75)+1,""),IF(WEEKDAY(MAX(A73:G75))=3,MAX(A73:G75)+1,"")))</f>
        <v/>
      </c>
      <c r="D81" s="101" t="str">
        <f>IF(C81&lt;&gt;"",C81+1,IF(Setup!$C$14="Sunday",IF(WEEKDAY(MAX(A73:G75))=3,MAX(A73:G75)+1,""),IF(WEEKDAY(MAX(A73:G75))=4,MAX(A73:G75)+1,"")))</f>
        <v/>
      </c>
      <c r="E81" s="101" t="str">
        <f>IF(D81&lt;&gt;"",D81+1,IF(Setup!$C$14="Sunday",IF(WEEKDAY(MAX(A73:G75))=4,MAX(A73:G75)+1,""),IF(WEEKDAY(MAX(A73:G75))=5,MAX(A73:G75)+1,"")))</f>
        <v/>
      </c>
      <c r="F81" s="101">
        <f>IF(E81&lt;&gt;"",E81+1,IF(Setup!$C$14="Sunday",IF(WEEKDAY(MAX(A73:G75))=5,MAX(A73:G75)+1,""),IF(WEEKDAY(MAX(A73:G75))=6,MAX(A73:G75)+1,"")))</f>
        <v>44044</v>
      </c>
      <c r="G81" s="101">
        <f>IF(F81&lt;&gt;"",F81+1,IF(Setup!$C$14="Sunday",IF(WEEKDAY(MAX(A73:G75))=6,MAX(A73:G75)+1,""),IF(WEEKDAY(MAX(A73:G75))=7,MAX(A73:G75)+1,"")))</f>
        <v>44045</v>
      </c>
      <c r="H81" s="78"/>
      <c r="P81" s="78"/>
      <c r="X81" s="79"/>
    </row>
    <row r="82" spans="1:33" s="77" customFormat="1" ht="86.65" customHeight="1">
      <c r="A82" s="101">
        <f>G81+1</f>
        <v>44046</v>
      </c>
      <c r="B82" s="101">
        <f t="shared" ref="B82:G84" si="21">A82+1</f>
        <v>44047</v>
      </c>
      <c r="C82" s="101">
        <f t="shared" si="21"/>
        <v>44048</v>
      </c>
      <c r="D82" s="101">
        <f t="shared" si="21"/>
        <v>44049</v>
      </c>
      <c r="E82" s="101">
        <f t="shared" si="21"/>
        <v>44050</v>
      </c>
      <c r="F82" s="101">
        <f t="shared" si="21"/>
        <v>44051</v>
      </c>
      <c r="G82" s="101">
        <f t="shared" si="21"/>
        <v>44052</v>
      </c>
      <c r="H82" s="78"/>
      <c r="P82" s="78"/>
      <c r="X82" s="79"/>
    </row>
    <row r="83" spans="1:33" s="77" customFormat="1" ht="86.65" customHeight="1">
      <c r="A83" s="101">
        <f>G82+1</f>
        <v>44053</v>
      </c>
      <c r="B83" s="101">
        <f t="shared" si="21"/>
        <v>44054</v>
      </c>
      <c r="C83" s="101">
        <f t="shared" si="21"/>
        <v>44055</v>
      </c>
      <c r="D83" s="101">
        <f t="shared" si="21"/>
        <v>44056</v>
      </c>
      <c r="E83" s="101">
        <f t="shared" si="21"/>
        <v>44057</v>
      </c>
      <c r="F83" s="101">
        <f t="shared" si="21"/>
        <v>44058</v>
      </c>
      <c r="G83" s="101">
        <f t="shared" si="21"/>
        <v>44059</v>
      </c>
      <c r="H83" s="78"/>
      <c r="P83" s="78"/>
      <c r="X83" s="79"/>
    </row>
    <row r="84" spans="1:33" s="77" customFormat="1" ht="86.65" customHeight="1">
      <c r="A84" s="101">
        <f>G83+1</f>
        <v>44060</v>
      </c>
      <c r="B84" s="101">
        <f t="shared" si="21"/>
        <v>44061</v>
      </c>
      <c r="C84" s="101">
        <f t="shared" si="21"/>
        <v>44062</v>
      </c>
      <c r="D84" s="101">
        <f t="shared" si="21"/>
        <v>44063</v>
      </c>
      <c r="E84" s="101">
        <f t="shared" si="21"/>
        <v>44064</v>
      </c>
      <c r="F84" s="101">
        <f t="shared" si="21"/>
        <v>44065</v>
      </c>
      <c r="G84" s="101">
        <f t="shared" si="21"/>
        <v>44066</v>
      </c>
      <c r="H84" s="78"/>
      <c r="P84" s="78"/>
      <c r="X84" s="79"/>
    </row>
    <row r="85" spans="1:33" s="77" customFormat="1" ht="86.65" customHeight="1">
      <c r="A85" s="101">
        <f>IF(G84&lt;&gt;"",IF(EOMONTH(G84,0)=G84,"",G84+1),"")</f>
        <v>44067</v>
      </c>
      <c r="B85" s="101">
        <f>IF(A85&lt;&gt;"",IF(EOMONTH(A85,0)=A85,"",A85+1),"")</f>
        <v>44068</v>
      </c>
      <c r="C85" s="101">
        <f t="shared" ref="C85:G85" si="22">IF(B85&lt;&gt;"",IF(EOMONTH(B85,0)=B85,"",B85+1),"")</f>
        <v>44069</v>
      </c>
      <c r="D85" s="101">
        <f t="shared" si="22"/>
        <v>44070</v>
      </c>
      <c r="E85" s="101">
        <f t="shared" si="22"/>
        <v>44071</v>
      </c>
      <c r="F85" s="101">
        <f t="shared" si="22"/>
        <v>44072</v>
      </c>
      <c r="G85" s="101">
        <f t="shared" si="22"/>
        <v>44073</v>
      </c>
      <c r="H85" s="78"/>
      <c r="P85" s="78"/>
      <c r="X85" s="79"/>
    </row>
    <row r="86" spans="1:33" s="77" customFormat="1" ht="86.65" customHeight="1">
      <c r="A86" s="101">
        <f>IF(G85&lt;&gt;"",IF(EOMONTH(G85,0)=G85,"",G85+1),"")</f>
        <v>44074</v>
      </c>
      <c r="B86" s="101" t="str">
        <f>IF(A86&lt;&gt;"",IF(EOMONTH(A86,0)=A86,"",A86+1),"")</f>
        <v/>
      </c>
      <c r="C86" s="101"/>
      <c r="D86" s="101"/>
      <c r="E86" s="101"/>
      <c r="F86" s="158">
        <f>Year</f>
        <v>2020</v>
      </c>
      <c r="G86" s="159"/>
      <c r="H86" s="78"/>
      <c r="P86" s="80"/>
      <c r="X86" s="81"/>
    </row>
    <row r="87" spans="1:33" s="19" customFormat="1" ht="15" customHeight="1">
      <c r="A87" s="102"/>
      <c r="B87" s="102"/>
      <c r="C87" s="102"/>
      <c r="D87" s="102"/>
      <c r="E87" s="102"/>
      <c r="F87" s="102"/>
      <c r="G87" s="102"/>
      <c r="H87" s="36"/>
      <c r="P87" s="36"/>
      <c r="X87" s="29"/>
      <c r="Y87" s="25"/>
      <c r="Z87" s="25"/>
      <c r="AA87" s="25"/>
      <c r="AB87" s="25"/>
      <c r="AC87" s="25"/>
      <c r="AD87" s="25"/>
      <c r="AE87" s="25"/>
      <c r="AG87" s="28"/>
    </row>
    <row r="88" spans="1:33" s="24" customFormat="1" ht="17.25" customHeight="1">
      <c r="A88" s="103" t="s">
        <v>34</v>
      </c>
      <c r="B88" s="104" t="str">
        <f>Cate1</f>
        <v>Anniversary</v>
      </c>
      <c r="C88" s="105" t="str">
        <f>Cate2</f>
        <v>Holiday</v>
      </c>
      <c r="D88" s="106" t="str">
        <f>Cate3</f>
        <v>Vacation</v>
      </c>
      <c r="E88" s="107" t="str">
        <f>Cate4</f>
        <v>Birthday</v>
      </c>
      <c r="F88" s="108" t="str">
        <f>Cate5</f>
        <v>Business</v>
      </c>
      <c r="G88" s="109" t="str">
        <f>Cate6</f>
        <v>Other</v>
      </c>
      <c r="P88" s="27"/>
      <c r="AA88" s="27"/>
      <c r="AB88" s="27"/>
      <c r="AC88" s="27"/>
      <c r="AD88" s="27"/>
      <c r="AE88" s="27"/>
    </row>
    <row r="89" spans="1:33" s="82" customFormat="1" ht="17.25" customHeight="1">
      <c r="A89" s="110"/>
      <c r="B89" s="111"/>
      <c r="C89" s="111"/>
      <c r="D89" s="111"/>
      <c r="E89" s="110"/>
      <c r="F89" s="111"/>
      <c r="G89" s="111"/>
      <c r="H89" s="84"/>
      <c r="I89" s="83"/>
      <c r="J89" s="84"/>
      <c r="K89" s="84"/>
      <c r="L89" s="84"/>
      <c r="M89" s="83"/>
      <c r="N89" s="84"/>
      <c r="O89" s="84"/>
      <c r="P89" s="84"/>
      <c r="Q89" s="83"/>
      <c r="R89" s="84"/>
      <c r="S89" s="84"/>
      <c r="T89" s="84"/>
      <c r="U89" s="83"/>
      <c r="V89" s="84"/>
      <c r="W89" s="84"/>
      <c r="X89" s="85"/>
      <c r="Y89" s="85"/>
      <c r="Z89" s="85"/>
      <c r="AA89" s="85"/>
      <c r="AB89" s="85"/>
      <c r="AC89" s="85"/>
      <c r="AD89" s="85"/>
      <c r="AE89" s="85"/>
    </row>
    <row r="90" spans="1:33" s="93" customFormat="1" ht="60" customHeight="1">
      <c r="A90" s="160" t="s">
        <v>25</v>
      </c>
      <c r="B90" s="160"/>
      <c r="C90" s="160"/>
      <c r="D90" s="160"/>
      <c r="E90" s="160"/>
      <c r="F90" s="160"/>
      <c r="G90" s="160"/>
      <c r="H90" s="94"/>
      <c r="P90" s="94"/>
      <c r="X90" s="95"/>
      <c r="Y90" s="96"/>
      <c r="Z90" s="96"/>
      <c r="AA90" s="96"/>
      <c r="AB90" s="96"/>
      <c r="AC90" s="96"/>
      <c r="AD90" s="96"/>
      <c r="AE90" s="96"/>
      <c r="AF90" s="96"/>
    </row>
    <row r="91" spans="1:33" s="69" customFormat="1" ht="30" customHeight="1">
      <c r="A91" s="112" t="str">
        <f t="shared" ref="A91:G91" si="23">A80</f>
        <v>Monday</v>
      </c>
      <c r="B91" s="112" t="str">
        <f t="shared" si="23"/>
        <v>Tuesday</v>
      </c>
      <c r="C91" s="112" t="str">
        <f t="shared" si="23"/>
        <v>Wednesday</v>
      </c>
      <c r="D91" s="112" t="str">
        <f t="shared" si="23"/>
        <v>Thursday</v>
      </c>
      <c r="E91" s="112" t="str">
        <f t="shared" si="23"/>
        <v>Friday</v>
      </c>
      <c r="F91" s="112" t="str">
        <f t="shared" si="23"/>
        <v>Saturday</v>
      </c>
      <c r="G91" s="112" t="str">
        <f t="shared" si="23"/>
        <v>Sunday</v>
      </c>
      <c r="H91" s="70"/>
      <c r="P91" s="70"/>
      <c r="X91" s="71"/>
      <c r="Y91" s="72"/>
      <c r="Z91" s="72"/>
      <c r="AA91" s="72"/>
      <c r="AB91" s="72"/>
      <c r="AC91" s="72"/>
      <c r="AD91" s="72"/>
      <c r="AE91" s="72"/>
      <c r="AF91" s="72"/>
    </row>
    <row r="92" spans="1:33" s="77" customFormat="1" ht="86.65" customHeight="1">
      <c r="A92" s="101" t="str">
        <f>IF(Setup!$C$14="Sunday",IF(WEEKDAY(MAX(A84:G86))=7,MAX(A84:G86)+1,""),IF(WEEKDAY(MAX(A84:G86))=1,MAX(A84:G86)+1,""))</f>
        <v/>
      </c>
      <c r="B92" s="101">
        <f>IF(A92&lt;&gt;"",A92+1,IF(Setup!$C$14="Sunday",IF(WEEKDAY(MAX(A84:G86))=1,MAX(A84:G86)+1,""),IF(WEEKDAY(MAX(A84:G86))=2,MAX(A84:G86)+1,"")))</f>
        <v>44075</v>
      </c>
      <c r="C92" s="101">
        <f>IF(B92&lt;&gt;"",B92+1,IF(Setup!$C$14="Sunday",IF(WEEKDAY(MAX(A84:G86))=2,MAX(A84:G86)+1,""),IF(WEEKDAY(MAX(A84:G86))=3,MAX(A84:G86)+1,"")))</f>
        <v>44076</v>
      </c>
      <c r="D92" s="101">
        <f>IF(C92&lt;&gt;"",C92+1,IF(Setup!$C$14="Sunday",IF(WEEKDAY(MAX(A84:G86))=3,MAX(A84:G86)+1,""),IF(WEEKDAY(MAX(A84:G86))=4,MAX(A84:G86)+1,"")))</f>
        <v>44077</v>
      </c>
      <c r="E92" s="101">
        <f>IF(D92&lt;&gt;"",D92+1,IF(Setup!$C$14="Sunday",IF(WEEKDAY(MAX(A84:G86))=4,MAX(A84:G86)+1,""),IF(WEEKDAY(MAX(A84:G86))=5,MAX(A84:G86)+1,"")))</f>
        <v>44078</v>
      </c>
      <c r="F92" s="101">
        <f>IF(E92&lt;&gt;"",E92+1,IF(Setup!$C$14="Sunday",IF(WEEKDAY(MAX(A84:G86))=5,MAX(A84:G86)+1,""),IF(WEEKDAY(MAX(A84:G86))=6,MAX(A84:G86)+1,"")))</f>
        <v>44079</v>
      </c>
      <c r="G92" s="101">
        <f>IF(F92&lt;&gt;"",F92+1,IF(Setup!$C$14="Sunday",IF(WEEKDAY(MAX(A84:G86))=6,MAX(A84:G86)+1,""),IF(WEEKDAY(MAX(A84:G86))=7,MAX(A84:G86)+1,"")))</f>
        <v>44080</v>
      </c>
      <c r="H92" s="78"/>
      <c r="P92" s="78"/>
      <c r="X92" s="79"/>
    </row>
    <row r="93" spans="1:33" s="77" customFormat="1" ht="86.65" customHeight="1">
      <c r="A93" s="101">
        <f>G92+1</f>
        <v>44081</v>
      </c>
      <c r="B93" s="101">
        <f t="shared" ref="B93:G95" si="24">A93+1</f>
        <v>44082</v>
      </c>
      <c r="C93" s="101">
        <f t="shared" si="24"/>
        <v>44083</v>
      </c>
      <c r="D93" s="101">
        <f t="shared" si="24"/>
        <v>44084</v>
      </c>
      <c r="E93" s="101">
        <f t="shared" si="24"/>
        <v>44085</v>
      </c>
      <c r="F93" s="101">
        <f t="shared" si="24"/>
        <v>44086</v>
      </c>
      <c r="G93" s="101">
        <f t="shared" si="24"/>
        <v>44087</v>
      </c>
      <c r="H93" s="78"/>
      <c r="P93" s="78"/>
      <c r="X93" s="79"/>
    </row>
    <row r="94" spans="1:33" s="77" customFormat="1" ht="86.65" customHeight="1">
      <c r="A94" s="101">
        <f>G93+1</f>
        <v>44088</v>
      </c>
      <c r="B94" s="101">
        <f t="shared" si="24"/>
        <v>44089</v>
      </c>
      <c r="C94" s="101">
        <f t="shared" si="24"/>
        <v>44090</v>
      </c>
      <c r="D94" s="101">
        <f t="shared" si="24"/>
        <v>44091</v>
      </c>
      <c r="E94" s="101">
        <f t="shared" si="24"/>
        <v>44092</v>
      </c>
      <c r="F94" s="101">
        <f t="shared" si="24"/>
        <v>44093</v>
      </c>
      <c r="G94" s="101">
        <f t="shared" si="24"/>
        <v>44094</v>
      </c>
      <c r="H94" s="78"/>
      <c r="P94" s="78"/>
      <c r="X94" s="79"/>
    </row>
    <row r="95" spans="1:33" s="77" customFormat="1" ht="86.65" customHeight="1">
      <c r="A95" s="101">
        <f>G94+1</f>
        <v>44095</v>
      </c>
      <c r="B95" s="101">
        <f t="shared" si="24"/>
        <v>44096</v>
      </c>
      <c r="C95" s="101">
        <f t="shared" si="24"/>
        <v>44097</v>
      </c>
      <c r="D95" s="101">
        <f t="shared" si="24"/>
        <v>44098</v>
      </c>
      <c r="E95" s="101">
        <f t="shared" si="24"/>
        <v>44099</v>
      </c>
      <c r="F95" s="101">
        <f t="shared" si="24"/>
        <v>44100</v>
      </c>
      <c r="G95" s="101">
        <f t="shared" si="24"/>
        <v>44101</v>
      </c>
      <c r="H95" s="78"/>
      <c r="P95" s="78"/>
      <c r="X95" s="79"/>
    </row>
    <row r="96" spans="1:33" s="77" customFormat="1" ht="86.65" customHeight="1">
      <c r="A96" s="101">
        <f>IF(G95&lt;&gt;"",IF(EOMONTH(G95,0)=G95,"",G95+1),"")</f>
        <v>44102</v>
      </c>
      <c r="B96" s="101">
        <f>IF(A96&lt;&gt;"",IF(EOMONTH(A96,0)=A96,"",A96+1),"")</f>
        <v>44103</v>
      </c>
      <c r="C96" s="101">
        <f t="shared" ref="C96:G96" si="25">IF(B96&lt;&gt;"",IF(EOMONTH(B96,0)=B96,"",B96+1),"")</f>
        <v>44104</v>
      </c>
      <c r="D96" s="101" t="str">
        <f t="shared" si="25"/>
        <v/>
      </c>
      <c r="E96" s="101" t="str">
        <f t="shared" si="25"/>
        <v/>
      </c>
      <c r="F96" s="101" t="str">
        <f t="shared" si="25"/>
        <v/>
      </c>
      <c r="G96" s="101" t="str">
        <f t="shared" si="25"/>
        <v/>
      </c>
      <c r="H96" s="78"/>
      <c r="P96" s="78"/>
      <c r="X96" s="79"/>
    </row>
    <row r="97" spans="1:33" s="77" customFormat="1" ht="86.65" customHeight="1">
      <c r="A97" s="101" t="str">
        <f>IF(G96&lt;&gt;"",IF(EOMONTH(G96,0)=G96,"",G96+1),"")</f>
        <v/>
      </c>
      <c r="B97" s="101" t="str">
        <f>IF(A97&lt;&gt;"",IF(EOMONTH(A97,0)=A97,"",A97+1),"")</f>
        <v/>
      </c>
      <c r="C97" s="101"/>
      <c r="D97" s="101"/>
      <c r="E97" s="101"/>
      <c r="F97" s="158">
        <f>Year</f>
        <v>2020</v>
      </c>
      <c r="G97" s="159"/>
      <c r="H97" s="78"/>
      <c r="P97" s="80"/>
      <c r="X97" s="81"/>
    </row>
    <row r="98" spans="1:33" s="19" customFormat="1" ht="15" customHeight="1">
      <c r="A98" s="102"/>
      <c r="B98" s="102"/>
      <c r="C98" s="102"/>
      <c r="D98" s="102"/>
      <c r="E98" s="102"/>
      <c r="F98" s="102"/>
      <c r="G98" s="102"/>
      <c r="H98" s="36"/>
      <c r="P98" s="36"/>
      <c r="X98" s="29"/>
      <c r="Y98" s="25"/>
      <c r="Z98" s="25"/>
      <c r="AA98" s="25"/>
      <c r="AB98" s="25"/>
      <c r="AC98" s="25"/>
      <c r="AD98" s="25"/>
      <c r="AE98" s="25"/>
      <c r="AG98" s="28"/>
    </row>
    <row r="99" spans="1:33" s="24" customFormat="1" ht="17.25" customHeight="1">
      <c r="A99" s="103" t="s">
        <v>34</v>
      </c>
      <c r="B99" s="104" t="str">
        <f>Cate1</f>
        <v>Anniversary</v>
      </c>
      <c r="C99" s="105" t="str">
        <f>Cate2</f>
        <v>Holiday</v>
      </c>
      <c r="D99" s="106" t="str">
        <f>Cate3</f>
        <v>Vacation</v>
      </c>
      <c r="E99" s="107" t="str">
        <f>Cate4</f>
        <v>Birthday</v>
      </c>
      <c r="F99" s="108" t="str">
        <f>Cate5</f>
        <v>Business</v>
      </c>
      <c r="G99" s="109" t="str">
        <f>Cate6</f>
        <v>Other</v>
      </c>
      <c r="P99" s="27"/>
      <c r="AA99" s="27"/>
      <c r="AB99" s="27"/>
      <c r="AC99" s="27"/>
      <c r="AD99" s="27"/>
      <c r="AE99" s="27"/>
    </row>
    <row r="100" spans="1:33" s="82" customFormat="1" ht="17.25" customHeight="1">
      <c r="A100" s="110"/>
      <c r="B100" s="111"/>
      <c r="C100" s="111"/>
      <c r="D100" s="111"/>
      <c r="E100" s="110"/>
      <c r="F100" s="111"/>
      <c r="G100" s="111"/>
      <c r="H100" s="84"/>
      <c r="I100" s="83"/>
      <c r="J100" s="84"/>
      <c r="K100" s="84"/>
      <c r="L100" s="84"/>
      <c r="M100" s="83"/>
      <c r="N100" s="84"/>
      <c r="O100" s="84"/>
      <c r="P100" s="84"/>
      <c r="Q100" s="83"/>
      <c r="R100" s="84"/>
      <c r="S100" s="84"/>
      <c r="T100" s="84"/>
      <c r="U100" s="83"/>
      <c r="V100" s="84"/>
      <c r="W100" s="84"/>
      <c r="X100" s="85"/>
      <c r="Y100" s="85"/>
      <c r="Z100" s="85"/>
      <c r="AA100" s="85"/>
      <c r="AB100" s="85"/>
      <c r="AC100" s="85"/>
      <c r="AD100" s="85"/>
      <c r="AE100" s="85"/>
    </row>
    <row r="101" spans="1:33" s="93" customFormat="1" ht="60" customHeight="1">
      <c r="A101" s="160" t="s">
        <v>26</v>
      </c>
      <c r="B101" s="160"/>
      <c r="C101" s="160"/>
      <c r="D101" s="160"/>
      <c r="E101" s="160"/>
      <c r="F101" s="160"/>
      <c r="G101" s="160"/>
      <c r="H101" s="94"/>
      <c r="P101" s="94"/>
      <c r="X101" s="95"/>
      <c r="Y101" s="96"/>
      <c r="Z101" s="96"/>
      <c r="AA101" s="96"/>
      <c r="AB101" s="96"/>
      <c r="AC101" s="96"/>
      <c r="AD101" s="96"/>
      <c r="AE101" s="96"/>
      <c r="AF101" s="96"/>
    </row>
    <row r="102" spans="1:33" s="69" customFormat="1" ht="30" customHeight="1">
      <c r="A102" s="112" t="str">
        <f t="shared" ref="A102:G102" si="26">A91</f>
        <v>Monday</v>
      </c>
      <c r="B102" s="112" t="str">
        <f t="shared" si="26"/>
        <v>Tuesday</v>
      </c>
      <c r="C102" s="112" t="str">
        <f t="shared" si="26"/>
        <v>Wednesday</v>
      </c>
      <c r="D102" s="112" t="str">
        <f t="shared" si="26"/>
        <v>Thursday</v>
      </c>
      <c r="E102" s="112" t="str">
        <f t="shared" si="26"/>
        <v>Friday</v>
      </c>
      <c r="F102" s="112" t="str">
        <f t="shared" si="26"/>
        <v>Saturday</v>
      </c>
      <c r="G102" s="112" t="str">
        <f t="shared" si="26"/>
        <v>Sunday</v>
      </c>
      <c r="H102" s="70"/>
      <c r="P102" s="70"/>
      <c r="X102" s="71"/>
      <c r="Y102" s="72"/>
      <c r="Z102" s="72"/>
      <c r="AA102" s="72"/>
      <c r="AB102" s="72"/>
      <c r="AC102" s="72"/>
      <c r="AD102" s="72"/>
      <c r="AE102" s="72"/>
      <c r="AF102" s="72"/>
    </row>
    <row r="103" spans="1:33" s="77" customFormat="1" ht="86.65" customHeight="1">
      <c r="A103" s="101" t="str">
        <f>IF(Setup!$C$14="Sunday",IF(WEEKDAY(MAX(A95:G97))=7,MAX(A95:G97)+1,""),IF(WEEKDAY(MAX(A95:G97))=1,MAX(A95:G97)+1,""))</f>
        <v/>
      </c>
      <c r="B103" s="101" t="str">
        <f>IF(A103&lt;&gt;"",A103+1,IF(Setup!$C$14="Sunday",IF(WEEKDAY(MAX(A95:G97))=1,MAX(A95:G97)+1,""),IF(WEEKDAY(MAX(A95:G97))=2,MAX(A95:G97)+1,"")))</f>
        <v/>
      </c>
      <c r="C103" s="101" t="str">
        <f>IF(B103&lt;&gt;"",B103+1,IF(Setup!$C$14="Sunday",IF(WEEKDAY(MAX(A95:G97))=2,MAX(A95:G97)+1,""),IF(WEEKDAY(MAX(A95:G97))=3,MAX(A95:G97)+1,"")))</f>
        <v/>
      </c>
      <c r="D103" s="101">
        <f>IF(C103&lt;&gt;"",C103+1,IF(Setup!$C$14="Sunday",IF(WEEKDAY(MAX(A95:G97))=3,MAX(A95:G97)+1,""),IF(WEEKDAY(MAX(A95:G97))=4,MAX(A95:G97)+1,"")))</f>
        <v>44105</v>
      </c>
      <c r="E103" s="101">
        <f>IF(D103&lt;&gt;"",D103+1,IF(Setup!$C$14="Sunday",IF(WEEKDAY(MAX(A95:G97))=4,MAX(A95:G97)+1,""),IF(WEEKDAY(MAX(A95:G97))=5,MAX(A95:G97)+1,"")))</f>
        <v>44106</v>
      </c>
      <c r="F103" s="101">
        <f>IF(E103&lt;&gt;"",E103+1,IF(Setup!$C$14="Sunday",IF(WEEKDAY(MAX(A95:G97))=5,MAX(A95:G97)+1,""),IF(WEEKDAY(MAX(A95:G97))=6,MAX(A95:G97)+1,"")))</f>
        <v>44107</v>
      </c>
      <c r="G103" s="101">
        <f>IF(F103&lt;&gt;"",F103+1,IF(Setup!$C$14="Sunday",IF(WEEKDAY(MAX(A95:G97))=6,MAX(A95:G97)+1,""),IF(WEEKDAY(MAX(A95:G97))=7,MAX(A95:G97)+1,"")))</f>
        <v>44108</v>
      </c>
      <c r="H103" s="78"/>
      <c r="P103" s="78"/>
      <c r="X103" s="79"/>
    </row>
    <row r="104" spans="1:33" s="77" customFormat="1" ht="86.65" customHeight="1">
      <c r="A104" s="101">
        <f>G103+1</f>
        <v>44109</v>
      </c>
      <c r="B104" s="101">
        <f t="shared" ref="B104:G106" si="27">A104+1</f>
        <v>44110</v>
      </c>
      <c r="C104" s="101">
        <f t="shared" si="27"/>
        <v>44111</v>
      </c>
      <c r="D104" s="101">
        <f t="shared" si="27"/>
        <v>44112</v>
      </c>
      <c r="E104" s="101">
        <f t="shared" si="27"/>
        <v>44113</v>
      </c>
      <c r="F104" s="101">
        <f t="shared" si="27"/>
        <v>44114</v>
      </c>
      <c r="G104" s="101">
        <f t="shared" si="27"/>
        <v>44115</v>
      </c>
      <c r="H104" s="78"/>
      <c r="P104" s="78"/>
      <c r="X104" s="79"/>
    </row>
    <row r="105" spans="1:33" s="77" customFormat="1" ht="86.65" customHeight="1">
      <c r="A105" s="101">
        <f>G104+1</f>
        <v>44116</v>
      </c>
      <c r="B105" s="101">
        <f t="shared" si="27"/>
        <v>44117</v>
      </c>
      <c r="C105" s="101">
        <f t="shared" si="27"/>
        <v>44118</v>
      </c>
      <c r="D105" s="101">
        <f t="shared" si="27"/>
        <v>44119</v>
      </c>
      <c r="E105" s="101">
        <f t="shared" si="27"/>
        <v>44120</v>
      </c>
      <c r="F105" s="101">
        <f t="shared" si="27"/>
        <v>44121</v>
      </c>
      <c r="G105" s="101">
        <f t="shared" si="27"/>
        <v>44122</v>
      </c>
      <c r="H105" s="78"/>
      <c r="P105" s="78"/>
      <c r="X105" s="79"/>
    </row>
    <row r="106" spans="1:33" s="77" customFormat="1" ht="86.65" customHeight="1">
      <c r="A106" s="101">
        <f>G105+1</f>
        <v>44123</v>
      </c>
      <c r="B106" s="101">
        <f t="shared" si="27"/>
        <v>44124</v>
      </c>
      <c r="C106" s="101">
        <f t="shared" si="27"/>
        <v>44125</v>
      </c>
      <c r="D106" s="101">
        <f t="shared" si="27"/>
        <v>44126</v>
      </c>
      <c r="E106" s="101">
        <f t="shared" si="27"/>
        <v>44127</v>
      </c>
      <c r="F106" s="101">
        <f t="shared" si="27"/>
        <v>44128</v>
      </c>
      <c r="G106" s="101">
        <f t="shared" si="27"/>
        <v>44129</v>
      </c>
      <c r="H106" s="78"/>
      <c r="P106" s="78"/>
      <c r="X106" s="79"/>
    </row>
    <row r="107" spans="1:33" s="77" customFormat="1" ht="86.65" customHeight="1">
      <c r="A107" s="101">
        <f>IF(G106&lt;&gt;"",IF(EOMONTH(G106,0)=G106,"",G106+1),"")</f>
        <v>44130</v>
      </c>
      <c r="B107" s="101">
        <f>IF(A107&lt;&gt;"",IF(EOMONTH(A107,0)=A107,"",A107+1),"")</f>
        <v>44131</v>
      </c>
      <c r="C107" s="101">
        <f t="shared" ref="C107:G107" si="28">IF(B107&lt;&gt;"",IF(EOMONTH(B107,0)=B107,"",B107+1),"")</f>
        <v>44132</v>
      </c>
      <c r="D107" s="101">
        <f t="shared" si="28"/>
        <v>44133</v>
      </c>
      <c r="E107" s="101">
        <f t="shared" si="28"/>
        <v>44134</v>
      </c>
      <c r="F107" s="101">
        <f t="shared" si="28"/>
        <v>44135</v>
      </c>
      <c r="G107" s="101" t="str">
        <f t="shared" si="28"/>
        <v/>
      </c>
      <c r="H107" s="78"/>
      <c r="P107" s="78"/>
      <c r="X107" s="79"/>
    </row>
    <row r="108" spans="1:33" s="77" customFormat="1" ht="86.65" customHeight="1">
      <c r="A108" s="101" t="str">
        <f>IF(G107&lt;&gt;"",IF(EOMONTH(G107,0)=G107,"",G107+1),"")</f>
        <v/>
      </c>
      <c r="B108" s="101" t="str">
        <f>IF(A108&lt;&gt;"",IF(EOMONTH(A108,0)=A108,"",A108+1),"")</f>
        <v/>
      </c>
      <c r="C108" s="101"/>
      <c r="D108" s="101"/>
      <c r="E108" s="101"/>
      <c r="F108" s="158">
        <f>Year</f>
        <v>2020</v>
      </c>
      <c r="G108" s="159"/>
      <c r="H108" s="78"/>
      <c r="P108" s="80"/>
      <c r="X108" s="81"/>
    </row>
    <row r="109" spans="1:33" s="19" customFormat="1" ht="15" customHeight="1">
      <c r="A109" s="102"/>
      <c r="B109" s="102"/>
      <c r="C109" s="102"/>
      <c r="D109" s="102"/>
      <c r="E109" s="102"/>
      <c r="F109" s="102"/>
      <c r="G109" s="102"/>
      <c r="H109" s="36"/>
      <c r="P109" s="36"/>
      <c r="X109" s="29"/>
      <c r="Y109" s="25"/>
      <c r="Z109" s="25"/>
      <c r="AA109" s="25"/>
      <c r="AB109" s="25"/>
      <c r="AC109" s="25"/>
      <c r="AD109" s="25"/>
      <c r="AE109" s="25"/>
      <c r="AG109" s="28"/>
    </row>
    <row r="110" spans="1:33" s="24" customFormat="1" ht="17.25" customHeight="1">
      <c r="A110" s="103" t="s">
        <v>34</v>
      </c>
      <c r="B110" s="104" t="str">
        <f>Cate1</f>
        <v>Anniversary</v>
      </c>
      <c r="C110" s="105" t="str">
        <f>Cate2</f>
        <v>Holiday</v>
      </c>
      <c r="D110" s="106" t="str">
        <f>Cate3</f>
        <v>Vacation</v>
      </c>
      <c r="E110" s="107" t="str">
        <f>Cate4</f>
        <v>Birthday</v>
      </c>
      <c r="F110" s="108" t="str">
        <f>Cate5</f>
        <v>Business</v>
      </c>
      <c r="G110" s="109" t="str">
        <f>Cate6</f>
        <v>Other</v>
      </c>
      <c r="P110" s="27"/>
      <c r="AA110" s="27"/>
      <c r="AB110" s="27"/>
      <c r="AC110" s="27"/>
      <c r="AD110" s="27"/>
      <c r="AE110" s="27"/>
    </row>
    <row r="111" spans="1:33" s="82" customFormat="1" ht="17.25" customHeight="1">
      <c r="A111" s="110"/>
      <c r="B111" s="111"/>
      <c r="C111" s="111"/>
      <c r="D111" s="111"/>
      <c r="E111" s="110"/>
      <c r="F111" s="111"/>
      <c r="G111" s="111"/>
      <c r="H111" s="84"/>
      <c r="I111" s="83"/>
      <c r="J111" s="84"/>
      <c r="K111" s="84"/>
      <c r="L111" s="84"/>
      <c r="M111" s="83"/>
      <c r="N111" s="84"/>
      <c r="O111" s="84"/>
      <c r="P111" s="84"/>
      <c r="Q111" s="83"/>
      <c r="R111" s="84"/>
      <c r="S111" s="84"/>
      <c r="T111" s="84"/>
      <c r="U111" s="83"/>
      <c r="V111" s="84"/>
      <c r="W111" s="84"/>
      <c r="X111" s="85"/>
      <c r="Y111" s="85"/>
      <c r="Z111" s="85"/>
      <c r="AA111" s="85"/>
      <c r="AB111" s="85"/>
      <c r="AC111" s="85"/>
      <c r="AD111" s="85"/>
      <c r="AE111" s="85"/>
    </row>
    <row r="112" spans="1:33" s="93" customFormat="1" ht="60" customHeight="1">
      <c r="A112" s="160" t="s">
        <v>27</v>
      </c>
      <c r="B112" s="160"/>
      <c r="C112" s="160"/>
      <c r="D112" s="160"/>
      <c r="E112" s="160"/>
      <c r="F112" s="160"/>
      <c r="G112" s="160"/>
      <c r="H112" s="94"/>
      <c r="P112" s="94"/>
      <c r="X112" s="95"/>
      <c r="Y112" s="96"/>
      <c r="Z112" s="96"/>
      <c r="AA112" s="96"/>
      <c r="AB112" s="96"/>
      <c r="AC112" s="96"/>
      <c r="AD112" s="96"/>
      <c r="AE112" s="96"/>
      <c r="AF112" s="96"/>
    </row>
    <row r="113" spans="1:33" s="69" customFormat="1" ht="30" customHeight="1">
      <c r="A113" s="112" t="str">
        <f t="shared" ref="A113:G113" si="29">A102</f>
        <v>Monday</v>
      </c>
      <c r="B113" s="112" t="str">
        <f t="shared" si="29"/>
        <v>Tuesday</v>
      </c>
      <c r="C113" s="112" t="str">
        <f t="shared" si="29"/>
        <v>Wednesday</v>
      </c>
      <c r="D113" s="112" t="str">
        <f t="shared" si="29"/>
        <v>Thursday</v>
      </c>
      <c r="E113" s="112" t="str">
        <f t="shared" si="29"/>
        <v>Friday</v>
      </c>
      <c r="F113" s="112" t="str">
        <f t="shared" si="29"/>
        <v>Saturday</v>
      </c>
      <c r="G113" s="112" t="str">
        <f t="shared" si="29"/>
        <v>Sunday</v>
      </c>
      <c r="H113" s="70"/>
      <c r="P113" s="70"/>
      <c r="X113" s="71"/>
      <c r="Y113" s="72"/>
      <c r="Z113" s="72"/>
      <c r="AA113" s="72"/>
      <c r="AB113" s="72"/>
      <c r="AC113" s="72"/>
      <c r="AD113" s="72"/>
      <c r="AE113" s="72"/>
      <c r="AF113" s="72"/>
    </row>
    <row r="114" spans="1:33" s="77" customFormat="1" ht="86.65" customHeight="1">
      <c r="A114" s="101" t="str">
        <f>IF(Setup!$C$14="Sunday",IF(WEEKDAY(MAX(A106:G108))=7,MAX(A106:G108)+1,""),IF(WEEKDAY(MAX(A106:G108))=1,MAX(A106:G108)+1,""))</f>
        <v/>
      </c>
      <c r="B114" s="101" t="str">
        <f>IF(A114&lt;&gt;"",A114+1,IF(Setup!$C$14="Sunday",IF(WEEKDAY(MAX(A106:G108))=1,MAX(A106:G108)+1,""),IF(WEEKDAY(MAX(A106:G108))=2,MAX(A106:G108)+1,"")))</f>
        <v/>
      </c>
      <c r="C114" s="101" t="str">
        <f>IF(B114&lt;&gt;"",B114+1,IF(Setup!$C$14="Sunday",IF(WEEKDAY(MAX(A106:G108))=2,MAX(A106:G108)+1,""),IF(WEEKDAY(MAX(A106:G108))=3,MAX(A106:G108)+1,"")))</f>
        <v/>
      </c>
      <c r="D114" s="101" t="str">
        <f>IF(C114&lt;&gt;"",C114+1,IF(Setup!$C$14="Sunday",IF(WEEKDAY(MAX(A106:G108))=3,MAX(A106:G108)+1,""),IF(WEEKDAY(MAX(A106:G108))=4,MAX(A106:G108)+1,"")))</f>
        <v/>
      </c>
      <c r="E114" s="101" t="str">
        <f>IF(D114&lt;&gt;"",D114+1,IF(Setup!$C$14="Sunday",IF(WEEKDAY(MAX(A106:G108))=4,MAX(A106:G108)+1,""),IF(WEEKDAY(MAX(A106:G108))=5,MAX(A106:G108)+1,"")))</f>
        <v/>
      </c>
      <c r="F114" s="101" t="str">
        <f>IF(E114&lt;&gt;"",E114+1,IF(Setup!$C$14="Sunday",IF(WEEKDAY(MAX(A106:G108))=5,MAX(A106:G108)+1,""),IF(WEEKDAY(MAX(A106:G108))=6,MAX(A106:G108)+1,"")))</f>
        <v/>
      </c>
      <c r="G114" s="101">
        <f>IF(F114&lt;&gt;"",F114+1,IF(Setup!$C$14="Sunday",IF(WEEKDAY(MAX(A106:G108))=6,MAX(A106:G108)+1,""),IF(WEEKDAY(MAX(A106:G108))=7,MAX(A106:G108)+1,"")))</f>
        <v>44136</v>
      </c>
      <c r="H114" s="78"/>
      <c r="P114" s="78"/>
      <c r="X114" s="79"/>
    </row>
    <row r="115" spans="1:33" s="77" customFormat="1" ht="86.65" customHeight="1">
      <c r="A115" s="101">
        <f>G114+1</f>
        <v>44137</v>
      </c>
      <c r="B115" s="101">
        <f t="shared" ref="B115:G117" si="30">A115+1</f>
        <v>44138</v>
      </c>
      <c r="C115" s="101">
        <f t="shared" si="30"/>
        <v>44139</v>
      </c>
      <c r="D115" s="101">
        <f t="shared" si="30"/>
        <v>44140</v>
      </c>
      <c r="E115" s="101">
        <f t="shared" si="30"/>
        <v>44141</v>
      </c>
      <c r="F115" s="101">
        <f t="shared" si="30"/>
        <v>44142</v>
      </c>
      <c r="G115" s="101">
        <f t="shared" si="30"/>
        <v>44143</v>
      </c>
      <c r="H115" s="78"/>
      <c r="P115" s="78"/>
      <c r="X115" s="79"/>
    </row>
    <row r="116" spans="1:33" s="77" customFormat="1" ht="86.65" customHeight="1">
      <c r="A116" s="101">
        <f>G115+1</f>
        <v>44144</v>
      </c>
      <c r="B116" s="101">
        <f t="shared" si="30"/>
        <v>44145</v>
      </c>
      <c r="C116" s="101">
        <f t="shared" si="30"/>
        <v>44146</v>
      </c>
      <c r="D116" s="101">
        <f t="shared" si="30"/>
        <v>44147</v>
      </c>
      <c r="E116" s="101">
        <f t="shared" si="30"/>
        <v>44148</v>
      </c>
      <c r="F116" s="101">
        <f t="shared" si="30"/>
        <v>44149</v>
      </c>
      <c r="G116" s="101">
        <f t="shared" si="30"/>
        <v>44150</v>
      </c>
      <c r="H116" s="78"/>
      <c r="P116" s="78"/>
      <c r="X116" s="79"/>
    </row>
    <row r="117" spans="1:33" s="77" customFormat="1" ht="86.65" customHeight="1">
      <c r="A117" s="101">
        <f>G116+1</f>
        <v>44151</v>
      </c>
      <c r="B117" s="101">
        <f t="shared" si="30"/>
        <v>44152</v>
      </c>
      <c r="C117" s="101">
        <f t="shared" si="30"/>
        <v>44153</v>
      </c>
      <c r="D117" s="101">
        <f t="shared" si="30"/>
        <v>44154</v>
      </c>
      <c r="E117" s="101">
        <f t="shared" si="30"/>
        <v>44155</v>
      </c>
      <c r="F117" s="101">
        <f t="shared" si="30"/>
        <v>44156</v>
      </c>
      <c r="G117" s="101">
        <f t="shared" si="30"/>
        <v>44157</v>
      </c>
      <c r="H117" s="78"/>
      <c r="P117" s="78"/>
      <c r="X117" s="79"/>
    </row>
    <row r="118" spans="1:33" s="77" customFormat="1" ht="86.65" customHeight="1">
      <c r="A118" s="101">
        <f>IF(G117&lt;&gt;"",IF(EOMONTH(G117,0)=G117,"",G117+1),"")</f>
        <v>44158</v>
      </c>
      <c r="B118" s="101">
        <f>IF(A118&lt;&gt;"",IF(EOMONTH(A118,0)=A118,"",A118+1),"")</f>
        <v>44159</v>
      </c>
      <c r="C118" s="101">
        <f t="shared" ref="C118:G118" si="31">IF(B118&lt;&gt;"",IF(EOMONTH(B118,0)=B118,"",B118+1),"")</f>
        <v>44160</v>
      </c>
      <c r="D118" s="101">
        <f t="shared" si="31"/>
        <v>44161</v>
      </c>
      <c r="E118" s="101">
        <f t="shared" si="31"/>
        <v>44162</v>
      </c>
      <c r="F118" s="101">
        <f t="shared" si="31"/>
        <v>44163</v>
      </c>
      <c r="G118" s="101">
        <f t="shared" si="31"/>
        <v>44164</v>
      </c>
      <c r="H118" s="78"/>
      <c r="P118" s="78"/>
      <c r="X118" s="79"/>
    </row>
    <row r="119" spans="1:33" s="77" customFormat="1" ht="86.65" customHeight="1">
      <c r="A119" s="101">
        <f>IF(G118&lt;&gt;"",IF(EOMONTH(G118,0)=G118,"",G118+1),"")</f>
        <v>44165</v>
      </c>
      <c r="B119" s="101" t="str">
        <f>IF(A119&lt;&gt;"",IF(EOMONTH(A119,0)=A119,"",A119+1),"")</f>
        <v/>
      </c>
      <c r="C119" s="101"/>
      <c r="D119" s="101"/>
      <c r="E119" s="101"/>
      <c r="F119" s="158">
        <f>Year</f>
        <v>2020</v>
      </c>
      <c r="G119" s="159"/>
      <c r="H119" s="78"/>
      <c r="P119" s="80"/>
      <c r="X119" s="81"/>
    </row>
    <row r="120" spans="1:33" s="19" customFormat="1" ht="15" customHeight="1">
      <c r="A120" s="102"/>
      <c r="B120" s="102"/>
      <c r="C120" s="102"/>
      <c r="D120" s="102"/>
      <c r="E120" s="102"/>
      <c r="F120" s="102"/>
      <c r="G120" s="102"/>
      <c r="H120" s="36"/>
      <c r="P120" s="36"/>
      <c r="X120" s="29"/>
      <c r="Y120" s="25"/>
      <c r="Z120" s="25"/>
      <c r="AA120" s="25"/>
      <c r="AB120" s="25"/>
      <c r="AC120" s="25"/>
      <c r="AD120" s="25"/>
      <c r="AE120" s="25"/>
      <c r="AG120" s="28"/>
    </row>
    <row r="121" spans="1:33" s="24" customFormat="1" ht="17.25" customHeight="1">
      <c r="A121" s="103" t="s">
        <v>34</v>
      </c>
      <c r="B121" s="104" t="str">
        <f>Cate1</f>
        <v>Anniversary</v>
      </c>
      <c r="C121" s="105" t="str">
        <f>Cate2</f>
        <v>Holiday</v>
      </c>
      <c r="D121" s="106" t="str">
        <f>Cate3</f>
        <v>Vacation</v>
      </c>
      <c r="E121" s="107" t="str">
        <f>Cate4</f>
        <v>Birthday</v>
      </c>
      <c r="F121" s="108" t="str">
        <f>Cate5</f>
        <v>Business</v>
      </c>
      <c r="G121" s="109" t="str">
        <f>Cate6</f>
        <v>Other</v>
      </c>
      <c r="P121" s="27"/>
      <c r="AA121" s="27"/>
      <c r="AB121" s="27"/>
      <c r="AC121" s="27"/>
      <c r="AD121" s="27"/>
      <c r="AE121" s="27"/>
    </row>
    <row r="122" spans="1:33" s="82" customFormat="1" ht="17.25" customHeight="1">
      <c r="A122" s="110"/>
      <c r="B122" s="111"/>
      <c r="C122" s="111"/>
      <c r="D122" s="111"/>
      <c r="E122" s="110"/>
      <c r="F122" s="111"/>
      <c r="G122" s="111"/>
      <c r="H122" s="84"/>
      <c r="I122" s="83"/>
      <c r="J122" s="84"/>
      <c r="K122" s="84"/>
      <c r="L122" s="84"/>
      <c r="M122" s="83"/>
      <c r="N122" s="84"/>
      <c r="O122" s="84"/>
      <c r="P122" s="84"/>
      <c r="Q122" s="83"/>
      <c r="R122" s="84"/>
      <c r="S122" s="84"/>
      <c r="T122" s="84"/>
      <c r="U122" s="83"/>
      <c r="V122" s="84"/>
      <c r="W122" s="84"/>
      <c r="X122" s="85"/>
      <c r="Y122" s="85"/>
      <c r="Z122" s="85"/>
      <c r="AA122" s="85"/>
      <c r="AB122" s="85"/>
      <c r="AC122" s="85"/>
      <c r="AD122" s="85"/>
      <c r="AE122" s="85"/>
    </row>
    <row r="123" spans="1:33" s="93" customFormat="1" ht="60" customHeight="1">
      <c r="A123" s="160" t="s">
        <v>28</v>
      </c>
      <c r="B123" s="160"/>
      <c r="C123" s="160"/>
      <c r="D123" s="160"/>
      <c r="E123" s="160"/>
      <c r="F123" s="160"/>
      <c r="G123" s="160"/>
      <c r="H123" s="94"/>
      <c r="P123" s="94"/>
      <c r="X123" s="95"/>
      <c r="Y123" s="96"/>
      <c r="Z123" s="96"/>
      <c r="AA123" s="96"/>
      <c r="AB123" s="96"/>
      <c r="AC123" s="96"/>
      <c r="AD123" s="96"/>
      <c r="AE123" s="96"/>
      <c r="AF123" s="96"/>
    </row>
    <row r="124" spans="1:33" s="69" customFormat="1" ht="30" customHeight="1">
      <c r="A124" s="112" t="str">
        <f t="shared" ref="A124:G124" si="32">A113</f>
        <v>Monday</v>
      </c>
      <c r="B124" s="112" t="str">
        <f t="shared" si="32"/>
        <v>Tuesday</v>
      </c>
      <c r="C124" s="112" t="str">
        <f t="shared" si="32"/>
        <v>Wednesday</v>
      </c>
      <c r="D124" s="112" t="str">
        <f t="shared" si="32"/>
        <v>Thursday</v>
      </c>
      <c r="E124" s="112" t="str">
        <f t="shared" si="32"/>
        <v>Friday</v>
      </c>
      <c r="F124" s="112" t="str">
        <f t="shared" si="32"/>
        <v>Saturday</v>
      </c>
      <c r="G124" s="112" t="str">
        <f t="shared" si="32"/>
        <v>Sunday</v>
      </c>
      <c r="H124" s="70"/>
      <c r="P124" s="70"/>
      <c r="X124" s="71"/>
      <c r="Y124" s="72"/>
      <c r="Z124" s="72"/>
      <c r="AA124" s="72"/>
      <c r="AB124" s="72"/>
      <c r="AC124" s="72"/>
      <c r="AD124" s="72"/>
      <c r="AE124" s="72"/>
      <c r="AF124" s="72"/>
    </row>
    <row r="125" spans="1:33" s="77" customFormat="1" ht="86.65" customHeight="1">
      <c r="A125" s="101" t="str">
        <f>IF(Setup!$C$14="Sunday",IF(WEEKDAY(MAX(A117:G119))=7,MAX(A117:G119)+1,""),IF(WEEKDAY(MAX(A117:G119))=1,MAX(A117:G119)+1,""))</f>
        <v/>
      </c>
      <c r="B125" s="101">
        <f>IF(A125&lt;&gt;"",A125+1,IF(Setup!$C$14="Sunday",IF(WEEKDAY(MAX(A117:G119))=1,MAX(A117:G119)+1,""),IF(WEEKDAY(MAX(A117:G119))=2,MAX(A117:G119)+1,"")))</f>
        <v>44166</v>
      </c>
      <c r="C125" s="101">
        <f>IF(B125&lt;&gt;"",B125+1,IF(Setup!$C$14="Sunday",IF(WEEKDAY(MAX(A117:G119))=2,MAX(A117:G119)+1,""),IF(WEEKDAY(MAX(A117:G119))=3,MAX(A117:G119)+1,"")))</f>
        <v>44167</v>
      </c>
      <c r="D125" s="101">
        <f>IF(C125&lt;&gt;"",C125+1,IF(Setup!$C$14="Sunday",IF(WEEKDAY(MAX(A117:G119))=3,MAX(A117:G119)+1,""),IF(WEEKDAY(MAX(A117:G119))=4,MAX(A117:G119)+1,"")))</f>
        <v>44168</v>
      </c>
      <c r="E125" s="101">
        <f>IF(D125&lt;&gt;"",D125+1,IF(Setup!$C$14="Sunday",IF(WEEKDAY(MAX(A117:G119))=4,MAX(A117:G119)+1,""),IF(WEEKDAY(MAX(A117:G119))=5,MAX(A117:G119)+1,"")))</f>
        <v>44169</v>
      </c>
      <c r="F125" s="101">
        <f>IF(E125&lt;&gt;"",E125+1,IF(Setup!$C$14="Sunday",IF(WEEKDAY(MAX(A117:G119))=5,MAX(A117:G119)+1,""),IF(WEEKDAY(MAX(A117:G119))=6,MAX(A117:G119)+1,"")))</f>
        <v>44170</v>
      </c>
      <c r="G125" s="101">
        <f>IF(F125&lt;&gt;"",F125+1,IF(Setup!$C$14="Sunday",IF(WEEKDAY(MAX(A117:G119))=6,MAX(A117:G119)+1,""),IF(WEEKDAY(MAX(A117:G119))=7,MAX(A117:G119)+1,"")))</f>
        <v>44171</v>
      </c>
      <c r="H125" s="78"/>
      <c r="P125" s="78"/>
      <c r="X125" s="79"/>
    </row>
    <row r="126" spans="1:33" s="77" customFormat="1" ht="86.65" customHeight="1">
      <c r="A126" s="101">
        <f>G125+1</f>
        <v>44172</v>
      </c>
      <c r="B126" s="101">
        <f t="shared" ref="B126:G128" si="33">A126+1</f>
        <v>44173</v>
      </c>
      <c r="C126" s="101">
        <f t="shared" si="33"/>
        <v>44174</v>
      </c>
      <c r="D126" s="101">
        <f t="shared" si="33"/>
        <v>44175</v>
      </c>
      <c r="E126" s="101">
        <f t="shared" si="33"/>
        <v>44176</v>
      </c>
      <c r="F126" s="101">
        <f t="shared" si="33"/>
        <v>44177</v>
      </c>
      <c r="G126" s="101">
        <f t="shared" si="33"/>
        <v>44178</v>
      </c>
      <c r="H126" s="78"/>
      <c r="P126" s="78"/>
      <c r="X126" s="79"/>
    </row>
    <row r="127" spans="1:33" s="77" customFormat="1" ht="86.65" customHeight="1">
      <c r="A127" s="101">
        <f>G126+1</f>
        <v>44179</v>
      </c>
      <c r="B127" s="101">
        <f t="shared" si="33"/>
        <v>44180</v>
      </c>
      <c r="C127" s="101">
        <f t="shared" si="33"/>
        <v>44181</v>
      </c>
      <c r="D127" s="101">
        <f t="shared" si="33"/>
        <v>44182</v>
      </c>
      <c r="E127" s="101">
        <f t="shared" si="33"/>
        <v>44183</v>
      </c>
      <c r="F127" s="101">
        <f t="shared" si="33"/>
        <v>44184</v>
      </c>
      <c r="G127" s="101">
        <f t="shared" si="33"/>
        <v>44185</v>
      </c>
      <c r="H127" s="78"/>
      <c r="P127" s="78"/>
      <c r="X127" s="79"/>
    </row>
    <row r="128" spans="1:33" s="77" customFormat="1" ht="86.65" customHeight="1">
      <c r="A128" s="101">
        <f>G127+1</f>
        <v>44186</v>
      </c>
      <c r="B128" s="101">
        <f t="shared" si="33"/>
        <v>44187</v>
      </c>
      <c r="C128" s="101">
        <f t="shared" si="33"/>
        <v>44188</v>
      </c>
      <c r="D128" s="101">
        <f t="shared" si="33"/>
        <v>44189</v>
      </c>
      <c r="E128" s="101">
        <f t="shared" si="33"/>
        <v>44190</v>
      </c>
      <c r="F128" s="101">
        <f t="shared" si="33"/>
        <v>44191</v>
      </c>
      <c r="G128" s="101">
        <f t="shared" si="33"/>
        <v>44192</v>
      </c>
      <c r="H128" s="78"/>
      <c r="P128" s="78"/>
      <c r="X128" s="79"/>
    </row>
    <row r="129" spans="1:33" s="77" customFormat="1" ht="86.65" customHeight="1">
      <c r="A129" s="101">
        <f>IF(G128&lt;&gt;"",IF(EOMONTH(G128,0)=G128,"",G128+1),"")</f>
        <v>44193</v>
      </c>
      <c r="B129" s="101">
        <f>IF(A129&lt;&gt;"",IF(EOMONTH(A129,0)=A129,"",A129+1),"")</f>
        <v>44194</v>
      </c>
      <c r="C129" s="101">
        <f t="shared" ref="C129:G129" si="34">IF(B129&lt;&gt;"",IF(EOMONTH(B129,0)=B129,"",B129+1),"")</f>
        <v>44195</v>
      </c>
      <c r="D129" s="101">
        <f t="shared" si="34"/>
        <v>44196</v>
      </c>
      <c r="E129" s="101" t="str">
        <f t="shared" si="34"/>
        <v/>
      </c>
      <c r="F129" s="101" t="str">
        <f t="shared" si="34"/>
        <v/>
      </c>
      <c r="G129" s="101" t="str">
        <f t="shared" si="34"/>
        <v/>
      </c>
      <c r="H129" s="78"/>
      <c r="P129" s="78"/>
      <c r="X129" s="79"/>
    </row>
    <row r="130" spans="1:33" s="77" customFormat="1" ht="86.65" customHeight="1">
      <c r="A130" s="101" t="str">
        <f>IF(G129&lt;&gt;"",IF(EOMONTH(G129,0)=G129,"",G129+1),"")</f>
        <v/>
      </c>
      <c r="B130" s="101" t="str">
        <f>IF(A130&lt;&gt;"",IF(EOMONTH(A130,0)=A130,"",A130+1),"")</f>
        <v/>
      </c>
      <c r="C130" s="101"/>
      <c r="D130" s="101"/>
      <c r="E130" s="101"/>
      <c r="F130" s="158">
        <f>Year</f>
        <v>2020</v>
      </c>
      <c r="G130" s="159"/>
      <c r="H130" s="78"/>
      <c r="P130" s="80"/>
      <c r="X130" s="81"/>
    </row>
    <row r="131" spans="1:33" s="19" customFormat="1" ht="15" customHeight="1">
      <c r="A131" s="102"/>
      <c r="B131" s="102"/>
      <c r="C131" s="102"/>
      <c r="D131" s="102"/>
      <c r="E131" s="102"/>
      <c r="F131" s="102"/>
      <c r="G131" s="102"/>
      <c r="H131" s="36"/>
      <c r="P131" s="36"/>
      <c r="X131" s="29"/>
      <c r="Y131" s="25"/>
      <c r="Z131" s="25"/>
      <c r="AA131" s="25"/>
      <c r="AB131" s="25"/>
      <c r="AC131" s="25"/>
      <c r="AD131" s="25"/>
      <c r="AE131" s="25"/>
      <c r="AG131" s="28"/>
    </row>
    <row r="132" spans="1:33" s="24" customFormat="1" ht="17.25" customHeight="1">
      <c r="A132" s="103" t="s">
        <v>34</v>
      </c>
      <c r="B132" s="104" t="str">
        <f>Cate1</f>
        <v>Anniversary</v>
      </c>
      <c r="C132" s="105" t="str">
        <f>Cate2</f>
        <v>Holiday</v>
      </c>
      <c r="D132" s="106" t="str">
        <f>Cate3</f>
        <v>Vacation</v>
      </c>
      <c r="E132" s="107" t="str">
        <f>Cate4</f>
        <v>Birthday</v>
      </c>
      <c r="F132" s="108" t="str">
        <f>Cate5</f>
        <v>Business</v>
      </c>
      <c r="G132" s="109" t="str">
        <f>Cate6</f>
        <v>Other</v>
      </c>
      <c r="P132" s="27"/>
      <c r="AA132" s="27"/>
      <c r="AB132" s="27"/>
      <c r="AC132" s="27"/>
      <c r="AD132" s="27"/>
      <c r="AE132" s="27"/>
    </row>
    <row r="133" spans="1:33" s="82" customFormat="1" ht="17.25" customHeight="1">
      <c r="A133" s="110"/>
      <c r="B133" s="111"/>
      <c r="C133" s="111"/>
      <c r="D133" s="111"/>
      <c r="E133" s="110"/>
      <c r="F133" s="111"/>
      <c r="G133" s="111"/>
      <c r="H133" s="84"/>
      <c r="I133" s="83"/>
      <c r="J133" s="84"/>
      <c r="K133" s="84"/>
      <c r="L133" s="84"/>
      <c r="M133" s="83"/>
      <c r="N133" s="84"/>
      <c r="O133" s="84"/>
      <c r="P133" s="84"/>
      <c r="Q133" s="83"/>
      <c r="R133" s="84"/>
      <c r="S133" s="84"/>
      <c r="T133" s="84"/>
      <c r="U133" s="83"/>
      <c r="V133" s="84"/>
      <c r="W133" s="84"/>
      <c r="X133" s="85"/>
      <c r="Y133" s="85"/>
      <c r="Z133" s="85"/>
      <c r="AA133" s="85"/>
      <c r="AB133" s="85"/>
      <c r="AC133" s="85"/>
      <c r="AD133" s="85"/>
      <c r="AE133" s="85"/>
    </row>
    <row r="134" spans="1:33" s="82" customFormat="1" ht="17.25" customHeight="1">
      <c r="A134" s="113"/>
      <c r="B134" s="111"/>
      <c r="C134" s="111"/>
      <c r="D134" s="111"/>
      <c r="E134" s="110"/>
      <c r="F134" s="111"/>
      <c r="G134" s="111"/>
      <c r="H134" s="84"/>
      <c r="I134" s="83"/>
      <c r="J134" s="84"/>
      <c r="K134" s="84"/>
      <c r="L134" s="84"/>
      <c r="M134" s="83"/>
      <c r="N134" s="84"/>
      <c r="O134" s="84"/>
      <c r="P134" s="84"/>
      <c r="Q134" s="83"/>
      <c r="R134" s="84"/>
      <c r="S134" s="84"/>
      <c r="T134" s="84"/>
      <c r="U134" s="83"/>
      <c r="V134" s="84"/>
      <c r="W134" s="84"/>
      <c r="X134" s="85"/>
      <c r="Y134" s="85"/>
      <c r="Z134" s="85"/>
      <c r="AA134" s="85"/>
      <c r="AB134" s="85"/>
      <c r="AC134" s="85"/>
      <c r="AD134" s="85"/>
      <c r="AE134" s="85"/>
    </row>
    <row r="135" spans="1:33" s="19" customFormat="1" ht="17.25" customHeight="1">
      <c r="A135" s="114"/>
      <c r="B135" s="114"/>
      <c r="C135" s="114"/>
      <c r="D135" s="114"/>
      <c r="E135" s="114"/>
      <c r="F135" s="114"/>
      <c r="G135" s="114"/>
      <c r="X135" s="29"/>
      <c r="Y135" s="25"/>
      <c r="Z135" s="25"/>
      <c r="AA135" s="25"/>
      <c r="AB135" s="25"/>
      <c r="AC135" s="25"/>
      <c r="AD135" s="25"/>
      <c r="AE135" s="25"/>
      <c r="AG135" s="28"/>
    </row>
    <row r="136" spans="1:33" s="19" customFormat="1" ht="17.25" hidden="1" customHeight="1">
      <c r="A136" s="114"/>
      <c r="B136" s="114"/>
      <c r="C136" s="114"/>
      <c r="D136" s="114"/>
      <c r="E136" s="114"/>
      <c r="F136" s="114"/>
      <c r="G136" s="114"/>
      <c r="X136" s="29"/>
      <c r="Y136" s="25"/>
      <c r="Z136" s="25"/>
      <c r="AA136" s="25"/>
      <c r="AB136" s="25"/>
      <c r="AC136" s="25"/>
      <c r="AD136" s="25"/>
      <c r="AE136" s="25"/>
      <c r="AG136" s="28"/>
    </row>
    <row r="137" spans="1:33" s="19" customFormat="1" ht="17.25" hidden="1" customHeight="1">
      <c r="A137" s="114"/>
      <c r="B137" s="114"/>
      <c r="C137" s="114"/>
      <c r="D137" s="114"/>
      <c r="E137" s="114"/>
      <c r="F137" s="114"/>
      <c r="G137" s="114"/>
      <c r="X137" s="29"/>
      <c r="Y137" s="25"/>
      <c r="Z137" s="25"/>
      <c r="AA137" s="25"/>
      <c r="AB137" s="25"/>
      <c r="AC137" s="25"/>
      <c r="AD137" s="25"/>
      <c r="AE137" s="25"/>
      <c r="AG137" s="28"/>
    </row>
    <row r="138" spans="1:33" s="19" customFormat="1" ht="17.25" hidden="1" customHeight="1">
      <c r="A138" s="114"/>
      <c r="B138" s="114"/>
      <c r="C138" s="114"/>
      <c r="D138" s="114"/>
      <c r="E138" s="114"/>
      <c r="F138" s="114"/>
      <c r="G138" s="114"/>
      <c r="X138" s="29"/>
      <c r="Y138" s="25"/>
      <c r="Z138" s="25"/>
      <c r="AA138" s="25"/>
      <c r="AB138" s="25"/>
      <c r="AC138" s="25"/>
      <c r="AD138" s="25"/>
      <c r="AE138" s="25"/>
      <c r="AG138" s="28"/>
    </row>
    <row r="139" spans="1:33" s="19" customFormat="1" ht="17.25" hidden="1" customHeight="1">
      <c r="A139" s="114"/>
      <c r="B139" s="114"/>
      <c r="C139" s="114"/>
      <c r="D139" s="114"/>
      <c r="E139" s="114"/>
      <c r="F139" s="114"/>
      <c r="G139" s="114"/>
      <c r="X139" s="29"/>
      <c r="Y139" s="25"/>
      <c r="Z139" s="25"/>
      <c r="AA139" s="25"/>
      <c r="AB139" s="25"/>
      <c r="AC139" s="25"/>
      <c r="AD139" s="25"/>
      <c r="AE139" s="25"/>
      <c r="AG139" s="28"/>
    </row>
    <row r="140" spans="1:33" s="19" customFormat="1" ht="17.25" hidden="1" customHeight="1">
      <c r="A140" s="114"/>
      <c r="B140" s="114"/>
      <c r="C140" s="114"/>
      <c r="D140" s="114"/>
      <c r="E140" s="114"/>
      <c r="F140" s="114"/>
      <c r="G140" s="114"/>
      <c r="X140" s="29"/>
      <c r="Y140" s="25"/>
      <c r="Z140" s="25"/>
      <c r="AA140" s="25"/>
      <c r="AB140" s="25"/>
      <c r="AC140" s="25"/>
      <c r="AD140" s="25"/>
      <c r="AE140" s="25"/>
      <c r="AG140" s="28"/>
    </row>
    <row r="141" spans="1:33" s="19" customFormat="1" ht="17.25" hidden="1" customHeight="1">
      <c r="A141" s="114"/>
      <c r="B141" s="114"/>
      <c r="C141" s="114"/>
      <c r="D141" s="114"/>
      <c r="E141" s="114"/>
      <c r="F141" s="114"/>
      <c r="G141" s="114"/>
      <c r="X141" s="29"/>
      <c r="Y141" s="25"/>
      <c r="Z141" s="25"/>
      <c r="AA141" s="25"/>
      <c r="AB141" s="25"/>
      <c r="AC141" s="25"/>
      <c r="AD141" s="25"/>
      <c r="AE141" s="25"/>
      <c r="AG141" s="28"/>
    </row>
    <row r="142" spans="1:33" s="19" customFormat="1" ht="8.25" hidden="1" customHeight="1">
      <c r="A142" s="115"/>
      <c r="B142" s="115"/>
      <c r="C142" s="115"/>
      <c r="D142" s="115"/>
      <c r="E142" s="115"/>
      <c r="F142" s="115"/>
      <c r="G142" s="11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9"/>
      <c r="Y142" s="25"/>
      <c r="Z142" s="25"/>
      <c r="AA142" s="25"/>
      <c r="AB142" s="25"/>
      <c r="AC142" s="25"/>
      <c r="AD142" s="25"/>
      <c r="AE142" s="25"/>
      <c r="AG142" s="28"/>
    </row>
    <row r="143" spans="1:33" s="19" customFormat="1" ht="17.25" hidden="1" customHeight="1">
      <c r="A143" s="114"/>
      <c r="B143" s="114"/>
      <c r="C143" s="114"/>
      <c r="D143" s="114"/>
      <c r="E143" s="114"/>
      <c r="F143" s="114"/>
      <c r="G143" s="114"/>
      <c r="X143" s="31"/>
      <c r="Y143" s="31"/>
      <c r="Z143" s="31"/>
      <c r="AA143" s="31"/>
      <c r="AB143" s="31"/>
      <c r="AC143" s="31"/>
      <c r="AD143" s="31"/>
      <c r="AE143" s="31"/>
      <c r="AG143" s="28"/>
    </row>
    <row r="144" spans="1:33" s="19" customFormat="1" ht="17.25" hidden="1" customHeight="1">
      <c r="A144" s="114"/>
      <c r="B144" s="114"/>
      <c r="C144" s="114"/>
      <c r="D144" s="114"/>
      <c r="E144" s="114"/>
      <c r="F144" s="114"/>
      <c r="G144" s="114"/>
      <c r="X144" s="28"/>
      <c r="AG144" s="28"/>
    </row>
    <row r="145" spans="1:33" s="19" customFormat="1" ht="17.25" hidden="1" customHeight="1">
      <c r="A145" s="114"/>
      <c r="B145" s="114"/>
      <c r="C145" s="114"/>
      <c r="D145" s="114"/>
      <c r="E145" s="114"/>
      <c r="F145" s="114"/>
      <c r="G145" s="114"/>
      <c r="X145" s="28"/>
      <c r="AG145" s="28"/>
    </row>
    <row r="146" spans="1:33" s="19" customFormat="1" ht="17.25" hidden="1" customHeight="1">
      <c r="A146" s="114"/>
      <c r="B146" s="114"/>
      <c r="C146" s="114"/>
      <c r="D146" s="114"/>
      <c r="E146" s="114"/>
      <c r="F146" s="114"/>
      <c r="G146" s="114"/>
      <c r="X146" s="28"/>
      <c r="AG146" s="28"/>
    </row>
    <row r="147" spans="1:33" s="19" customFormat="1" ht="17.25" hidden="1" customHeight="1">
      <c r="A147" s="114"/>
      <c r="B147" s="114"/>
      <c r="C147" s="114"/>
      <c r="D147" s="114"/>
      <c r="E147" s="114"/>
      <c r="F147" s="114"/>
      <c r="G147" s="114"/>
      <c r="X147" s="28"/>
      <c r="AG147" s="28"/>
    </row>
    <row r="148" spans="1:33" s="19" customFormat="1" ht="17.25" hidden="1" customHeight="1">
      <c r="A148" s="114"/>
      <c r="B148" s="114"/>
      <c r="C148" s="114"/>
      <c r="D148" s="114"/>
      <c r="E148" s="114"/>
      <c r="F148" s="114"/>
      <c r="G148" s="114"/>
      <c r="X148" s="28"/>
      <c r="AG148" s="28"/>
    </row>
    <row r="149" spans="1:33" s="19" customFormat="1" ht="17.25" hidden="1" customHeight="1">
      <c r="A149" s="114"/>
      <c r="B149" s="114"/>
      <c r="C149" s="114"/>
      <c r="D149" s="114"/>
      <c r="E149" s="114"/>
      <c r="F149" s="114"/>
      <c r="G149" s="114"/>
      <c r="X149" s="28"/>
      <c r="AG149" s="28"/>
    </row>
    <row r="150" spans="1:33" s="19" customFormat="1" ht="17.25" hidden="1" customHeight="1">
      <c r="A150" s="114"/>
      <c r="B150" s="114"/>
      <c r="C150" s="114"/>
      <c r="D150" s="114"/>
      <c r="E150" s="114"/>
      <c r="F150" s="114"/>
      <c r="G150" s="114"/>
      <c r="X150" s="28"/>
      <c r="AG150" s="28"/>
    </row>
    <row r="151" spans="1:33" s="19" customFormat="1" ht="17.25" hidden="1" customHeight="1">
      <c r="A151" s="114"/>
      <c r="B151" s="114"/>
      <c r="C151" s="114"/>
      <c r="D151" s="114"/>
      <c r="E151" s="114"/>
      <c r="F151" s="114"/>
      <c r="G151" s="114"/>
      <c r="X151" s="28"/>
      <c r="AG151" s="28"/>
    </row>
    <row r="152" spans="1:33" s="19" customFormat="1" ht="17.25" hidden="1" customHeight="1">
      <c r="A152" s="114"/>
      <c r="B152" s="114"/>
      <c r="C152" s="114"/>
      <c r="D152" s="114"/>
      <c r="E152" s="114"/>
      <c r="F152" s="114"/>
      <c r="G152" s="114"/>
      <c r="X152" s="28"/>
      <c r="AG152" s="28"/>
    </row>
    <row r="153" spans="1:33" ht="17.25" hidden="1" customHeight="1"/>
    <row r="154" spans="1:33" ht="17.25" hidden="1" customHeight="1"/>
    <row r="155" spans="1:33" ht="17.25" hidden="1" customHeight="1"/>
    <row r="156" spans="1:33" ht="17.25" hidden="1" customHeight="1"/>
    <row r="157" spans="1:33" ht="17.25" hidden="1" customHeight="1"/>
    <row r="158" spans="1:33" ht="17.25" hidden="1" customHeight="1"/>
    <row r="159" spans="1:33" ht="17.25" hidden="1" customHeight="1"/>
    <row r="160" spans="1:33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7.25" hidden="1" customHeight="1"/>
    <row r="271" ht="17.25" hidden="1" customHeight="1"/>
    <row r="272" ht="17.25" hidden="1" customHeight="1"/>
    <row r="273" ht="17.25" hidden="1" customHeight="1"/>
    <row r="274" ht="17.25" hidden="1" customHeight="1"/>
    <row r="275" ht="17.25" hidden="1" customHeight="1"/>
    <row r="276" ht="17.25" hidden="1" customHeight="1"/>
    <row r="277" ht="17.25" hidden="1" customHeight="1"/>
    <row r="278" ht="17.25" hidden="1" customHeight="1"/>
    <row r="279" ht="17.25" hidden="1" customHeight="1"/>
    <row r="280" ht="17.25" hidden="1" customHeight="1"/>
    <row r="281" ht="17.25" hidden="1" customHeight="1"/>
    <row r="282" ht="17.25" hidden="1" customHeight="1"/>
    <row r="283" ht="17.25" hidden="1" customHeight="1"/>
    <row r="284" ht="17.25" hidden="1" customHeight="1"/>
    <row r="285" ht="17.25" hidden="1" customHeight="1"/>
    <row r="286" ht="17.25" hidden="1" customHeight="1"/>
    <row r="287" ht="17.25" hidden="1" customHeight="1"/>
    <row r="288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  <row r="312" ht="17.25" hidden="1" customHeight="1"/>
    <row r="313" ht="17.25" hidden="1" customHeight="1"/>
    <row r="314" ht="17.25" hidden="1" customHeight="1"/>
    <row r="315" ht="17.25" hidden="1" customHeight="1"/>
    <row r="316" ht="17.25" hidden="1" customHeight="1"/>
    <row r="317" ht="17.25" hidden="1" customHeight="1"/>
    <row r="318" ht="17.25" hidden="1" customHeight="1"/>
    <row r="319" ht="17.25" hidden="1" customHeight="1"/>
    <row r="320" ht="17.25" hidden="1" customHeight="1"/>
    <row r="321" ht="17.25" hidden="1" customHeight="1"/>
    <row r="322" ht="17.25" hidden="1" customHeight="1"/>
    <row r="323" ht="17.25" hidden="1" customHeight="1"/>
    <row r="324" ht="17.25" hidden="1" customHeight="1"/>
    <row r="325" ht="17.25" hidden="1" customHeight="1"/>
    <row r="326" ht="17.25" hidden="1" customHeight="1"/>
    <row r="327" ht="17.25" hidden="1" customHeight="1"/>
    <row r="328" ht="17.25" hidden="1" customHeight="1"/>
    <row r="329" ht="17.25" hidden="1" customHeight="1"/>
    <row r="330" ht="17.25" hidden="1" customHeight="1"/>
    <row r="331" ht="17.25" hidden="1" customHeight="1"/>
    <row r="332" ht="17.25" hidden="1" customHeight="1"/>
    <row r="333" ht="17.25" hidden="1" customHeight="1"/>
    <row r="334" ht="17.25" hidden="1" customHeight="1"/>
    <row r="335" ht="17.25" hidden="1" customHeight="1"/>
    <row r="336" ht="17.25" hidden="1" customHeight="1"/>
    <row r="337" ht="17.25" hidden="1" customHeight="1"/>
    <row r="338" ht="17.25" hidden="1" customHeight="1"/>
    <row r="339" ht="17.25" hidden="1" customHeight="1"/>
    <row r="340" ht="17.25" hidden="1" customHeight="1"/>
    <row r="341" ht="17.25" hidden="1" customHeight="1"/>
    <row r="342" ht="17.25" hidden="1" customHeight="1"/>
    <row r="343" ht="17.25" hidden="1" customHeight="1"/>
    <row r="344" ht="17.25" hidden="1" customHeight="1"/>
    <row r="345" ht="17.25" hidden="1" customHeight="1"/>
    <row r="346" ht="17.25" hidden="1" customHeight="1"/>
    <row r="347" ht="17.25" hidden="1" customHeight="1"/>
    <row r="348" ht="17.25" hidden="1" customHeight="1"/>
    <row r="349" ht="17.25" hidden="1" customHeight="1"/>
    <row r="350" ht="17.25" hidden="1" customHeight="1"/>
    <row r="351" ht="17.25" hidden="1" customHeight="1"/>
    <row r="352" ht="17.25" hidden="1" customHeight="1"/>
    <row r="353" ht="17.25" hidden="1" customHeight="1"/>
    <row r="354" ht="17.25" hidden="1" customHeight="1"/>
    <row r="355" ht="17.25" hidden="1" customHeight="1"/>
    <row r="356" ht="17.25" hidden="1" customHeight="1"/>
    <row r="357" ht="17.25" hidden="1" customHeight="1"/>
    <row r="358" ht="17.25" hidden="1" customHeight="1"/>
    <row r="359" ht="17.25" hidden="1" customHeight="1"/>
    <row r="360" ht="17.25" hidden="1" customHeight="1"/>
    <row r="361" ht="17.25" hidden="1" customHeight="1"/>
    <row r="362" ht="12.75" hidden="1"/>
    <row r="363" ht="12.75" hidden="1"/>
    <row r="364" ht="12.75" hidden="1"/>
    <row r="365" ht="12.75" hidden="1"/>
    <row r="366" ht="12.75" hidden="1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</sheetData>
  <sheetProtection formatCells="0" formatColumns="0" formatRows="0" insertColumns="0" insertRows="0" deleteColumns="0" deleteRows="0" sort="0" autoFilter="0" pivotTables="0"/>
  <mergeCells count="24">
    <mergeCell ref="A2:G2"/>
    <mergeCell ref="A13:G13"/>
    <mergeCell ref="A24:G24"/>
    <mergeCell ref="A35:G35"/>
    <mergeCell ref="A46:G46"/>
    <mergeCell ref="F9:G9"/>
    <mergeCell ref="F20:G20"/>
    <mergeCell ref="F31:G31"/>
    <mergeCell ref="F42:G42"/>
    <mergeCell ref="F130:G130"/>
    <mergeCell ref="F53:G53"/>
    <mergeCell ref="F64:G64"/>
    <mergeCell ref="F75:G75"/>
    <mergeCell ref="F86:G86"/>
    <mergeCell ref="F97:G97"/>
    <mergeCell ref="F108:G108"/>
    <mergeCell ref="A68:G68"/>
    <mergeCell ref="A79:G79"/>
    <mergeCell ref="A90:G90"/>
    <mergeCell ref="A101:G101"/>
    <mergeCell ref="A112:G112"/>
    <mergeCell ref="A123:G123"/>
    <mergeCell ref="F119:G119"/>
    <mergeCell ref="A57:G57"/>
  </mergeCells>
  <conditionalFormatting sqref="A4:G130">
    <cfRule type="expression" dxfId="1" priority="1">
      <formula>AND(SunMon="Yes",WEEKDAY(A4)=1)</formula>
    </cfRule>
    <cfRule type="expression" dxfId="0" priority="2">
      <formula>AND(SatMon="Yes",WEEKDAY(A4)=7)</formula>
    </cfRule>
  </conditionalFormatting>
  <printOptions horizontalCentered="1"/>
  <pageMargins left="0.7" right="0.7" top="0.75" bottom="0.75" header="0.3" footer="0.3"/>
  <pageSetup fitToHeight="0"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C7691A57-018A-475B-A58F-6D0274EB9252}">
            <xm:f>INDEX(Daily!$C$5:$C$370,MATCH(A4,Daily!$B$5:$B$370,0),0)=Cate6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100" id="{EC222BEB-82AF-4C3D-906F-C737E0A8EF83}">
            <xm:f>INDEX(Daily!$C$5:$C$370,MATCH(A4,Daily!$B$5:$B$370,0),0)=Cate5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01" id="{5D964DA7-F317-4099-A903-F985C94B041F}">
            <xm:f>INDEX(Daily!$C$5:$C$370,MATCH(A4,Daily!$B$5:$B$370,0),0)=Cate4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102" id="{B1B86396-BE75-458D-8AD2-DEA8B824B54D}">
            <xm:f>INDEX(Daily!$C$5:$C$370,MATCH(A4,Daily!$B$5:$B$370,0),0)=Cate3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103" id="{FE89AB80-F876-4568-9C01-5F1B717C5BB0}">
            <xm:f>INDEX(Daily!$C$5:$C$370,MATCH(A4,Daily!$B$5:$B$370,0),0)=Cate2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104" id="{62BE5A6C-96E8-4D3D-A193-B49B42B0DE6E}">
            <xm:f>INDEX(Daily!$C$5:$C$370,MATCH(A4,Daily!$B$5:$B$370,0),0)=Cate1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A4:H8 P4:P10 A37:H41 P37:P43 A70:H74 P70:P76 A103:H107 P103:P109 A10:H10 A9:E9 H9 A43:H43 A42:E42 H42 A76:H76 A75:E75 H75 A109:H109 A108:E108 H108</xm:sqref>
        </x14:conditionalFormatting>
        <x14:conditionalFormatting xmlns:xm="http://schemas.microsoft.com/office/excel/2006/main">
          <x14:cfRule type="expression" priority="93" id="{62E5E325-3E2C-432D-8FA5-745C89F89A4A}">
            <xm:f>INDEX(Daily!$C$5:$C$370,MATCH(A15,Daily!$B$5:$B$370,0),0)=Cate6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94" id="{E2B5D9E6-A49A-4E00-9C31-8E963E6109BE}">
            <xm:f>INDEX(Daily!$C$5:$C$370,MATCH(A15,Daily!$B$5:$B$370,0),0)=Cate5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95" id="{918E4E0C-34A1-45DF-AEFA-C9B159A4F561}">
            <xm:f>INDEX(Daily!$C$5:$C$370,MATCH(A15,Daily!$B$5:$B$370,0),0)=Cate4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96" id="{2068CF38-69C8-4BCB-A295-E5BB5BD4CF46}">
            <xm:f>INDEX(Daily!$C$5:$C$370,MATCH(A15,Daily!$B$5:$B$370,0),0)=Cate3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97" id="{FFB108F1-04AC-4BDF-BA01-D1384C918B98}">
            <xm:f>INDEX(Daily!$C$5:$C$370,MATCH(A15,Daily!$B$5:$B$370,0),0)=Cate2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98" id="{48E3A217-F079-4B09-86AB-3E72C07D53AB}">
            <xm:f>INDEX(Daily!$C$5:$C$370,MATCH(A15,Daily!$B$5:$B$370,0),0)=Cate1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A15:H19 A26:H30 P15:P21 P26:P32 A21:H21 A20:E20 H20 A32:H32 A31:E31 H31</xm:sqref>
        </x14:conditionalFormatting>
        <x14:conditionalFormatting xmlns:xm="http://schemas.microsoft.com/office/excel/2006/main">
          <x14:cfRule type="expression" priority="87" id="{5168DFAB-4936-4B89-8D59-2C2DB80E31CA}">
            <xm:f>INDEX(Daily!$C$5:$C$370,MATCH(A48,Daily!$B$5:$B$370,0),0)=Cate6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88" id="{8D925795-C0A8-476E-848C-5B2C68F945BF}">
            <xm:f>INDEX(Daily!$C$5:$C$370,MATCH(A48,Daily!$B$5:$B$370,0),0)=Cate5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89" id="{1A582F3B-321D-4F06-A130-6E6834F7E343}">
            <xm:f>INDEX(Daily!$C$5:$C$370,MATCH(A48,Daily!$B$5:$B$370,0),0)=Cate4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90" id="{A8EBF0DA-5134-443F-AE42-BCFC644B4B85}">
            <xm:f>INDEX(Daily!$C$5:$C$370,MATCH(A48,Daily!$B$5:$B$370,0),0)=Cate3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91" id="{D8C6634F-4998-4057-BDBC-73BBBF782E2E}">
            <xm:f>INDEX(Daily!$C$5:$C$370,MATCH(A48,Daily!$B$5:$B$370,0),0)=Cate2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92" id="{72FA5CA6-E463-4C36-A889-A76FC1945E07}">
            <xm:f>INDEX(Daily!$C$5:$C$370,MATCH(A48,Daily!$B$5:$B$370,0),0)=Cate1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A48:H52 A59:H63 P48:P54 P59:P65 A54:H54 A53:E53 H53 A65:H65 A64:E64 H64</xm:sqref>
        </x14:conditionalFormatting>
        <x14:conditionalFormatting xmlns:xm="http://schemas.microsoft.com/office/excel/2006/main">
          <x14:cfRule type="expression" priority="81" id="{D08A3037-8629-4C77-9984-C3A1A77CF571}">
            <xm:f>INDEX(Daily!$C$5:$C$370,MATCH(A81,Daily!$B$5:$B$370,0),0)=Cate6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82" id="{435FC606-518E-4317-B174-986E76C8D4D0}">
            <xm:f>INDEX(Daily!$C$5:$C$370,MATCH(A81,Daily!$B$5:$B$370,0),0)=Cate5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83" id="{D2833EA7-E371-4A69-A38B-5B5A9F302F23}">
            <xm:f>INDEX(Daily!$C$5:$C$370,MATCH(A81,Daily!$B$5:$B$370,0),0)=Cate4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84" id="{C2ABB323-B409-448A-A2F5-40FD2014A1DE}">
            <xm:f>INDEX(Daily!$C$5:$C$370,MATCH(A81,Daily!$B$5:$B$370,0),0)=Cate3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85" id="{56D6BD7F-9DAF-44F9-85A2-2E9CEAC42289}">
            <xm:f>INDEX(Daily!$C$5:$C$370,MATCH(A81,Daily!$B$5:$B$370,0),0)=Cate2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6" id="{B16FB765-612B-49D5-831C-54E9B8F1FD8A}">
            <xm:f>INDEX(Daily!$C$5:$C$370,MATCH(A81,Daily!$B$5:$B$370,0),0)=Cate1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A81:H85 A92:H96 P81:P87 P92:P98 A87:H87 A86:E86 H86 A98:H98 A97:E97 H97</xm:sqref>
        </x14:conditionalFormatting>
        <x14:conditionalFormatting xmlns:xm="http://schemas.microsoft.com/office/excel/2006/main">
          <x14:cfRule type="expression" priority="75" id="{2CD08120-6878-42B3-82EC-531C071247D9}">
            <xm:f>INDEX(Daily!$C$5:$C$370,MATCH(A114,Daily!$B$5:$B$370,0),0)=Cate6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76" id="{25E5C937-7595-4B8E-876C-81132B8155B9}">
            <xm:f>INDEX(Daily!$C$5:$C$370,MATCH(A114,Daily!$B$5:$B$370,0),0)=Cate5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77" id="{63169861-5797-4CF7-96B8-87A2C8709C1B}">
            <xm:f>INDEX(Daily!$C$5:$C$370,MATCH(A114,Daily!$B$5:$B$370,0),0)=Cate4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78" id="{B3292458-7093-4694-9A00-48939CEF5328}">
            <xm:f>INDEX(Daily!$C$5:$C$370,MATCH(A114,Daily!$B$5:$B$370,0),0)=Cate3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9" id="{D75755E3-316A-4299-8122-B56285E0636A}">
            <xm:f>INDEX(Daily!$C$5:$C$370,MATCH(A114,Daily!$B$5:$B$370,0),0)=Cate2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0" id="{084BC40D-CCAB-4FD7-BD55-AD8B183288F3}">
            <xm:f>INDEX(Daily!$C$5:$C$370,MATCH(A114,Daily!$B$5:$B$370,0),0)=Cate1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A114:H118 A125:H129 P114:P120 P125:P131 A120:H120 A119:E119 H119 A131:H131 A130:E130 H130</xm:sqref>
        </x14:conditionalFormatting>
        <x14:conditionalFormatting xmlns:xm="http://schemas.microsoft.com/office/excel/2006/main">
          <x14:cfRule type="expression" priority="69" id="{BE197303-2C76-42E1-971F-2ED9FBDC2CCF}">
            <xm:f>INDEX(Daily!$C$5:$C$370,MATCH(F9,Daily!$B$5:$B$370,0),0)=Cate6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70" id="{D89AA77A-744B-4521-A6A9-2FF010C57C62}">
            <xm:f>INDEX(Daily!$C$5:$C$370,MATCH(F9,Daily!$B$5:$B$370,0),0)=Cate5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71" id="{B4ABE9B8-3B70-422C-8D0E-DFF46B3757FC}">
            <xm:f>INDEX(Daily!$C$5:$C$370,MATCH(F9,Daily!$B$5:$B$370,0),0)=Cate4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72" id="{0C6ECCC7-E26A-45A1-9BC0-CC6956288C5C}">
            <xm:f>INDEX(Daily!$C$5:$C$370,MATCH(F9,Daily!$B$5:$B$370,0),0)=Cate3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3" id="{8EA35C2C-F7AC-43CD-B076-642DD5AB98AB}">
            <xm:f>INDEX(Daily!$C$5:$C$370,MATCH(F9,Daily!$B$5:$B$370,0),0)=Cate2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74" id="{1C29669C-4FEF-4CCA-87B5-F29E423E1AE9}">
            <xm:f>INDEX(Daily!$C$5:$C$370,MATCH(F9,Daily!$B$5:$B$370,0),0)=Cate1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63" id="{3BFAB59D-7361-42FC-A63B-2B2E3D398602}">
            <xm:f>INDEX(Daily!$C$5:$C$370,MATCH(F20,Daily!$B$5:$B$370,0),0)=Cate6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64" id="{21E05FE7-35A5-4DFD-9976-49160F276E29}">
            <xm:f>INDEX(Daily!$C$5:$C$370,MATCH(F20,Daily!$B$5:$B$370,0),0)=Cate5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65" id="{8002D2E7-8C67-4028-99FB-0B7D2B9C3600}">
            <xm:f>INDEX(Daily!$C$5:$C$370,MATCH(F20,Daily!$B$5:$B$370,0),0)=Cate4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6" id="{3EC2E3B2-4673-4C81-ADAD-9F84BA62A5C2}">
            <xm:f>INDEX(Daily!$C$5:$C$370,MATCH(F20,Daily!$B$5:$B$370,0),0)=Cate3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67" id="{03FF8813-5AC6-432C-98AA-F8ED73C3C777}">
            <xm:f>INDEX(Daily!$C$5:$C$370,MATCH(F20,Daily!$B$5:$B$370,0),0)=Cate2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68" id="{FED912CB-E7B5-4251-85A7-7D7602964D89}">
            <xm:f>INDEX(Daily!$C$5:$C$370,MATCH(F20,Daily!$B$5:$B$370,0),0)=Cate1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expression" priority="57" id="{CF984AA9-2EBD-4D24-913F-3DC24AED05A0}">
            <xm:f>INDEX(Daily!$C$5:$C$370,MATCH(F31,Daily!$B$5:$B$370,0),0)=Cate6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58" id="{AAAB27FD-F356-4231-B0D7-870CBFC1CEDC}">
            <xm:f>INDEX(Daily!$C$5:$C$370,MATCH(F31,Daily!$B$5:$B$370,0),0)=Cate5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9" id="{ED9DB064-B400-4C59-8CAB-2EB1AC3955B2}">
            <xm:f>INDEX(Daily!$C$5:$C$370,MATCH(F31,Daily!$B$5:$B$370,0),0)=Cate4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0" id="{CB5FABE5-3D63-4214-BAE5-7EBD59EFC549}">
            <xm:f>INDEX(Daily!$C$5:$C$370,MATCH(F31,Daily!$B$5:$B$370,0),0)=Cate3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61" id="{1BB9DEFD-C682-4B49-B34B-33A4B18BDCA4}">
            <xm:f>INDEX(Daily!$C$5:$C$370,MATCH(F31,Daily!$B$5:$B$370,0),0)=Cate2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62" id="{7A8E0A1B-234D-4376-8E3C-4D06FCF2016D}">
            <xm:f>INDEX(Daily!$C$5:$C$370,MATCH(F31,Daily!$B$5:$B$370,0),0)=Cate1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expression" priority="51" id="{A1495591-29FB-454B-9942-27D2760FB85B}">
            <xm:f>INDEX(Daily!$C$5:$C$370,MATCH(F42,Daily!$B$5:$B$370,0),0)=Cate6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52" id="{663EF9B7-85A6-4DE5-A41E-5391712B1F25}">
            <xm:f>INDEX(Daily!$C$5:$C$370,MATCH(F42,Daily!$B$5:$B$370,0),0)=Cate5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3" id="{1A1DFFB6-8FA8-4B2C-8EE3-3D7B1018337D}">
            <xm:f>INDEX(Daily!$C$5:$C$370,MATCH(F42,Daily!$B$5:$B$370,0),0)=Cate4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54" id="{6490C611-0F1C-464E-A00B-A7C107B6E62E}">
            <xm:f>INDEX(Daily!$C$5:$C$370,MATCH(F42,Daily!$B$5:$B$370,0),0)=Cate3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55" id="{9E5B056E-947B-44D7-9A22-5F37A0C8D3DA}">
            <xm:f>INDEX(Daily!$C$5:$C$370,MATCH(F42,Daily!$B$5:$B$370,0),0)=Cate2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56" id="{39BE4D9F-2FB4-4898-A5A5-48241C4F6E28}">
            <xm:f>INDEX(Daily!$C$5:$C$370,MATCH(F42,Daily!$B$5:$B$370,0),0)=Cate1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F42</xm:sqref>
        </x14:conditionalFormatting>
        <x14:conditionalFormatting xmlns:xm="http://schemas.microsoft.com/office/excel/2006/main">
          <x14:cfRule type="expression" priority="45" id="{25F54855-46BC-438B-8F7B-39D947216BB5}">
            <xm:f>INDEX(Daily!$C$5:$C$370,MATCH(F53,Daily!$B$5:$B$370,0),0)=Cate6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6" id="{CDB77C48-1DB2-4299-8BCC-7E2105B679E8}">
            <xm:f>INDEX(Daily!$C$5:$C$370,MATCH(F53,Daily!$B$5:$B$370,0),0)=Cate5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47" id="{D3C48674-4C82-4578-B455-01E721A1F974}">
            <xm:f>INDEX(Daily!$C$5:$C$370,MATCH(F53,Daily!$B$5:$B$370,0),0)=Cate4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48" id="{BB629C10-C1A6-480B-8634-3F166EC175B9}">
            <xm:f>INDEX(Daily!$C$5:$C$370,MATCH(F53,Daily!$B$5:$B$370,0),0)=Cate3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49" id="{0FC1B7ED-59BC-4AC4-BC56-1C806CCA6E65}">
            <xm:f>INDEX(Daily!$C$5:$C$370,MATCH(F53,Daily!$B$5:$B$370,0),0)=Cate2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50" id="{C6F3F411-8DC1-4340-BC08-630967F4D169}">
            <xm:f>INDEX(Daily!$C$5:$C$370,MATCH(F53,Daily!$B$5:$B$370,0),0)=Cate1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F53</xm:sqref>
        </x14:conditionalFormatting>
        <x14:conditionalFormatting xmlns:xm="http://schemas.microsoft.com/office/excel/2006/main">
          <x14:cfRule type="expression" priority="39" id="{9553E35D-99AF-4289-B618-65B645BEE084}">
            <xm:f>INDEX(Daily!$C$5:$C$370,MATCH(F64,Daily!$B$5:$B$370,0),0)=Cate6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0" id="{B68C6124-E092-4298-ADF3-3E4133D353AF}">
            <xm:f>INDEX(Daily!$C$5:$C$370,MATCH(F64,Daily!$B$5:$B$370,0),0)=Cate5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41" id="{BFF61984-1F14-4C6D-ADD7-13A787B8CD8B}">
            <xm:f>INDEX(Daily!$C$5:$C$370,MATCH(F64,Daily!$B$5:$B$370,0),0)=Cate4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42" id="{57F557FB-6F72-48B7-9B34-CDE5456B97A3}">
            <xm:f>INDEX(Daily!$C$5:$C$370,MATCH(F64,Daily!$B$5:$B$370,0),0)=Cate3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43" id="{7CE86583-42B2-4E24-B51B-87279B0734CA}">
            <xm:f>INDEX(Daily!$C$5:$C$370,MATCH(F64,Daily!$B$5:$B$370,0),0)=Cate2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44" id="{435DA05C-1666-4FA2-A5B3-D340154BAED0}">
            <xm:f>INDEX(Daily!$C$5:$C$370,MATCH(F64,Daily!$B$5:$B$370,0),0)=Cate1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F64</xm:sqref>
        </x14:conditionalFormatting>
        <x14:conditionalFormatting xmlns:xm="http://schemas.microsoft.com/office/excel/2006/main">
          <x14:cfRule type="expression" priority="33" id="{0960F92A-4883-4BF2-8282-CD65D7C6C720}">
            <xm:f>INDEX(Daily!$C$5:$C$370,MATCH(F75,Daily!$B$5:$B$370,0),0)=Cate6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34" id="{A36163B3-2B96-445E-84AE-1555992A57C4}">
            <xm:f>INDEX(Daily!$C$5:$C$370,MATCH(F75,Daily!$B$5:$B$370,0),0)=Cate5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35" id="{D50EDAE1-B0C6-4BF2-81BD-F55C871D2E02}">
            <xm:f>INDEX(Daily!$C$5:$C$370,MATCH(F75,Daily!$B$5:$B$370,0),0)=Cate4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36" id="{E1F47C80-419B-4A30-B961-06B2277BF8ED}">
            <xm:f>INDEX(Daily!$C$5:$C$370,MATCH(F75,Daily!$B$5:$B$370,0),0)=Cate3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37" id="{915B96CE-12D6-4D8B-970C-6DA925B1A41E}">
            <xm:f>INDEX(Daily!$C$5:$C$370,MATCH(F75,Daily!$B$5:$B$370,0),0)=Cate2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38" id="{6B6CDC42-D0AC-47CA-9888-BA8B6526D7FB}">
            <xm:f>INDEX(Daily!$C$5:$C$370,MATCH(F75,Daily!$B$5:$B$370,0),0)=Cate1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F75</xm:sqref>
        </x14:conditionalFormatting>
        <x14:conditionalFormatting xmlns:xm="http://schemas.microsoft.com/office/excel/2006/main">
          <x14:cfRule type="expression" priority="27" id="{EB252740-17DF-4116-9AB4-08E9D6907912}">
            <xm:f>INDEX(Daily!$C$5:$C$370,MATCH(F86,Daily!$B$5:$B$370,0),0)=Cate6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28" id="{8F3FF209-591E-4461-A5E5-D7B51E9D2646}">
            <xm:f>INDEX(Daily!$C$5:$C$370,MATCH(F86,Daily!$B$5:$B$370,0),0)=Cate5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29" id="{15EB8A90-5582-46F2-ACC9-2157C9DC26F8}">
            <xm:f>INDEX(Daily!$C$5:$C$370,MATCH(F86,Daily!$B$5:$B$370,0),0)=Cate4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30" id="{B9F4858B-EDD2-40AA-8981-3484775ACD85}">
            <xm:f>INDEX(Daily!$C$5:$C$370,MATCH(F86,Daily!$B$5:$B$370,0),0)=Cate3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31" id="{9F0AB330-8555-4124-B95F-38AAB815C3C5}">
            <xm:f>INDEX(Daily!$C$5:$C$370,MATCH(F86,Daily!$B$5:$B$370,0),0)=Cate2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32" id="{063224B7-FDCE-4A24-A0DB-B87D82934569}">
            <xm:f>INDEX(Daily!$C$5:$C$370,MATCH(F86,Daily!$B$5:$B$370,0),0)=Cate1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F86</xm:sqref>
        </x14:conditionalFormatting>
        <x14:conditionalFormatting xmlns:xm="http://schemas.microsoft.com/office/excel/2006/main">
          <x14:cfRule type="expression" priority="21" id="{61B2C444-B11C-4013-A330-EB3F5074CF1A}">
            <xm:f>INDEX(Daily!$C$5:$C$370,MATCH(F97,Daily!$B$5:$B$370,0),0)=Cate6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22" id="{31B4B567-3A88-4300-8C67-CFB4EE24CD74}">
            <xm:f>INDEX(Daily!$C$5:$C$370,MATCH(F97,Daily!$B$5:$B$370,0),0)=Cate5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23" id="{89BB85D0-5B04-4C4F-B850-F7D12D60E915}">
            <xm:f>INDEX(Daily!$C$5:$C$370,MATCH(F97,Daily!$B$5:$B$370,0),0)=Cate4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24" id="{8988D76A-6CFD-4917-B9DE-3608841F913C}">
            <xm:f>INDEX(Daily!$C$5:$C$370,MATCH(F97,Daily!$B$5:$B$370,0),0)=Cate3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25" id="{E5D91DAF-983C-42EA-9406-B323E8F7B7B5}">
            <xm:f>INDEX(Daily!$C$5:$C$370,MATCH(F97,Daily!$B$5:$B$370,0),0)=Cate2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26" id="{A61BBA71-B135-4AD9-9224-DCB3FB83064E}">
            <xm:f>INDEX(Daily!$C$5:$C$370,MATCH(F97,Daily!$B$5:$B$370,0),0)=Cate1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F97</xm:sqref>
        </x14:conditionalFormatting>
        <x14:conditionalFormatting xmlns:xm="http://schemas.microsoft.com/office/excel/2006/main">
          <x14:cfRule type="expression" priority="15" id="{321B7BBF-22EE-4081-8F4F-3A4842CB7A5D}">
            <xm:f>INDEX(Daily!$C$5:$C$370,MATCH(F108,Daily!$B$5:$B$370,0),0)=Cate6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16" id="{95BE9F3D-8D12-436D-9760-88BD74DE49B4}">
            <xm:f>INDEX(Daily!$C$5:$C$370,MATCH(F108,Daily!$B$5:$B$370,0),0)=Cate5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7" id="{F5F7E5F2-7EE6-448D-9937-216F718B8A1B}">
            <xm:f>INDEX(Daily!$C$5:$C$370,MATCH(F108,Daily!$B$5:$B$370,0),0)=Cate4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18" id="{FF51BB76-9B4D-446A-8F76-F7ADAAAE7328}">
            <xm:f>INDEX(Daily!$C$5:$C$370,MATCH(F108,Daily!$B$5:$B$370,0),0)=Cate3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19" id="{2E5C99AC-C500-44B0-89A4-391B62F98D75}">
            <xm:f>INDEX(Daily!$C$5:$C$370,MATCH(F108,Daily!$B$5:$B$370,0),0)=Cate2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20" id="{0EC10C8E-E602-4A0D-B7C2-6657087BF8F0}">
            <xm:f>INDEX(Daily!$C$5:$C$370,MATCH(F108,Daily!$B$5:$B$370,0),0)=Cate1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F108</xm:sqref>
        </x14:conditionalFormatting>
        <x14:conditionalFormatting xmlns:xm="http://schemas.microsoft.com/office/excel/2006/main">
          <x14:cfRule type="expression" priority="9" id="{2E812C8D-9DD0-41D1-B6DD-C9FBA46C0C3D}">
            <xm:f>INDEX(Daily!$C$5:$C$370,MATCH(F119,Daily!$B$5:$B$370,0),0)=Cate6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10" id="{07614A3A-23D7-44E0-ACF5-BF7B699843AA}">
            <xm:f>INDEX(Daily!$C$5:$C$370,MATCH(F119,Daily!$B$5:$B$370,0),0)=Cate5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11" id="{4BE81AB7-C6A2-41F1-A3D9-1D51861B4921}">
            <xm:f>INDEX(Daily!$C$5:$C$370,MATCH(F119,Daily!$B$5:$B$370,0),0)=Cate4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12" id="{225D67F3-D6E0-4D60-BC91-92E2CAED4B99}">
            <xm:f>INDEX(Daily!$C$5:$C$370,MATCH(F119,Daily!$B$5:$B$370,0),0)=Cate3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13" id="{3B1F4D1D-96E8-4485-968A-72B195B40B88}">
            <xm:f>INDEX(Daily!$C$5:$C$370,MATCH(F119,Daily!$B$5:$B$370,0),0)=Cate2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14" id="{CDAE1BF3-5EB3-4B4F-81C0-AC0CA46D0A4C}">
            <xm:f>INDEX(Daily!$C$5:$C$370,MATCH(F119,Daily!$B$5:$B$370,0),0)=Cate1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F119</xm:sqref>
        </x14:conditionalFormatting>
        <x14:conditionalFormatting xmlns:xm="http://schemas.microsoft.com/office/excel/2006/main">
          <x14:cfRule type="expression" priority="3" id="{90163AE5-4F16-44A6-BDA4-CD94DFBCCD9F}">
            <xm:f>INDEX(Daily!$C$5:$C$370,MATCH(F130,Daily!$B$5:$B$370,0),0)=Cate6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14:cfRule type="expression" priority="4" id="{9AEB93AD-1FC2-4C8C-B4A7-C584CB935CE0}">
            <xm:f>INDEX(Daily!$C$5:$C$370,MATCH(F130,Daily!$B$5:$B$370,0),0)=Cate5</xm:f>
            <x14:dxf>
              <font>
                <b/>
                <i val="0"/>
              </font>
              <fill>
                <patternFill>
                  <bgColor theme="6" tint="0.59996337778862885"/>
                </patternFill>
              </fill>
            </x14:dxf>
          </x14:cfRule>
          <x14:cfRule type="expression" priority="5" id="{7D1131F2-0CD4-4CC6-A3CD-5C5EB3D5824B}">
            <xm:f>INDEX(Daily!$C$5:$C$370,MATCH(F130,Daily!$B$5:$B$370,0),0)=Cate4</xm:f>
            <x14:dxf>
              <font>
                <b/>
                <i val="0"/>
              </font>
              <fill>
                <patternFill>
                  <bgColor theme="3" tint="0.79998168889431442"/>
                </patternFill>
              </fill>
            </x14:dxf>
          </x14:cfRule>
          <x14:cfRule type="expression" priority="6" id="{43893608-2BFC-49FF-A975-2CD41BD80EC6}">
            <xm:f>INDEX(Daily!$C$5:$C$370,MATCH(F130,Daily!$B$5:$B$370,0),0)=Cate3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14:cfRule type="expression" priority="7" id="{887E0C93-4AA7-42B8-BD15-C5D0B93BB3FA}">
            <xm:f>INDEX(Daily!$C$5:$C$370,MATCH(F130,Daily!$B$5:$B$370,0),0)=Cate2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expression" priority="8" id="{58387BF1-93E6-4DE4-B39A-C5825AF9FA93}">
            <xm:f>INDEX(Daily!$C$5:$C$370,MATCH(F130,Daily!$B$5:$B$370,0),0)=Cate1</xm:f>
            <x14:dxf>
              <font>
                <b/>
                <i val="0"/>
              </font>
              <fill>
                <patternFill>
                  <bgColor theme="5" tint="0.79998168889431442"/>
                </patternFill>
              </fill>
            </x14:dxf>
          </x14:cfRule>
          <xm:sqref>F130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21</vt:i4>
      </vt:variant>
    </vt:vector>
  </HeadingPairs>
  <TitlesOfParts>
    <vt:vector size="31" baseType="lpstr">
      <vt:lpstr>Setup</vt:lpstr>
      <vt:lpstr>Daily</vt:lpstr>
      <vt:lpstr>Yearly 1</vt:lpstr>
      <vt:lpstr>Yearly 2</vt:lpstr>
      <vt:lpstr>Yearly 3</vt:lpstr>
      <vt:lpstr>Yearly 4</vt:lpstr>
      <vt:lpstr>Yearly 5</vt:lpstr>
      <vt:lpstr>Monthly</vt:lpstr>
      <vt:lpstr>Monthly 2</vt:lpstr>
      <vt:lpstr>Copyright-2</vt:lpstr>
      <vt:lpstr>Cate1</vt:lpstr>
      <vt:lpstr>Cate2</vt:lpstr>
      <vt:lpstr>Cate3</vt:lpstr>
      <vt:lpstr>Cate4</vt:lpstr>
      <vt:lpstr>Cate5</vt:lpstr>
      <vt:lpstr>Cate6</vt:lpstr>
      <vt:lpstr>Category</vt:lpstr>
      <vt:lpstr>Daily!Print_Area</vt:lpstr>
      <vt:lpstr>Monthly!Print_Area</vt:lpstr>
      <vt:lpstr>'Monthly 2'!Print_Area</vt:lpstr>
      <vt:lpstr>'Yearly 1'!Print_Area</vt:lpstr>
      <vt:lpstr>'Yearly 2'!Print_Area</vt:lpstr>
      <vt:lpstr>'Yearly 3'!Print_Area</vt:lpstr>
      <vt:lpstr>'Yearly 4'!Print_Area</vt:lpstr>
      <vt:lpstr>'Yearly 5'!Print_Area</vt:lpstr>
      <vt:lpstr>Daily!Print_Titles</vt:lpstr>
      <vt:lpstr>SatMon</vt:lpstr>
      <vt:lpstr>Saturday</vt:lpstr>
      <vt:lpstr>Sunday</vt:lpstr>
      <vt:lpstr>SunMon</vt:lpstr>
      <vt:lpstr>Year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exceltemplate.net</dc:creator>
  <cp:lastModifiedBy>DELL</cp:lastModifiedBy>
  <cp:lastPrinted>2019-04-01T10:53:41Z</cp:lastPrinted>
  <dcterms:created xsi:type="dcterms:W3CDTF">2019-04-01T07:15:39Z</dcterms:created>
  <dcterms:modified xsi:type="dcterms:W3CDTF">2022-07-26T07:49:28Z</dcterms:modified>
</cp:coreProperties>
</file>