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1"/>
  </bookViews>
  <sheets>
    <sheet name="Setup" sheetId="1" r:id="rId1"/>
    <sheet name="Planner" sheetId="2" r:id="rId2"/>
    <sheet name="Sample Planner" sheetId="3" r:id="rId3"/>
    <sheet name="Copyright-2" sheetId="4" state="hidden" r:id="rId4"/>
  </sheets>
  <definedNames>
    <definedName name="Event">'Setup'!#REF!</definedName>
    <definedName name="Holiday">'Setup'!$K$5:$K$24</definedName>
    <definedName name="_xlnm.Print_Area" localSheetId="1">'Planner'!$B$4:$AG$59</definedName>
    <definedName name="_xlnm.Print_Area" localSheetId="2">'Sample Planner'!$B$4:$AG$59</definedName>
  </definedNames>
  <calcPr fullCalcOnLoad="1"/>
</workbook>
</file>

<file path=xl/sharedStrings.xml><?xml version="1.0" encoding="utf-8"?>
<sst xmlns="http://schemas.openxmlformats.org/spreadsheetml/2006/main" count="364" uniqueCount="65">
  <si>
    <t>v</t>
  </si>
  <si>
    <t>Appointment Schedule</t>
  </si>
  <si>
    <t>Notes</t>
  </si>
  <si>
    <t>00</t>
  </si>
  <si>
    <t>Maximum rows :</t>
  </si>
  <si>
    <t>ü</t>
  </si>
  <si>
    <t>Remain rows :</t>
  </si>
  <si>
    <t>Time Style</t>
  </si>
  <si>
    <t>Show minutes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</si>
  <si>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</si>
  <si>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</si>
  <si>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</si>
  <si>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</si>
  <si>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</si>
  <si>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</si>
  <si>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</si>
  <si>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</si>
  <si>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</si>
  <si>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</si>
  <si>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</t>
  </si>
  <si>
    <t>NO</t>
  </si>
  <si>
    <t>DATE</t>
  </si>
  <si>
    <t>HOLIDAY</t>
  </si>
  <si>
    <t xml:space="preserve">  Schedules and Activities</t>
  </si>
  <si>
    <t>Su</t>
  </si>
  <si>
    <t>Mo</t>
  </si>
  <si>
    <t>Tu</t>
  </si>
  <si>
    <t>We</t>
  </si>
  <si>
    <t>Th</t>
  </si>
  <si>
    <t>Fr</t>
  </si>
  <si>
    <t>Sa</t>
  </si>
  <si>
    <t>YEAR</t>
  </si>
  <si>
    <t>TRAVEL DATE</t>
  </si>
  <si>
    <t>to</t>
  </si>
  <si>
    <t>from</t>
  </si>
  <si>
    <t>Hongkong Dollar</t>
  </si>
  <si>
    <t>Hotel Voucher</t>
  </si>
  <si>
    <t>Not to forget</t>
  </si>
  <si>
    <t>Hongkong Map</t>
  </si>
  <si>
    <t>Airplane Ticket</t>
  </si>
  <si>
    <t>Passport</t>
  </si>
  <si>
    <t>Ballpoint</t>
  </si>
  <si>
    <t>Buy Local SIM Card</t>
  </si>
  <si>
    <t>Transportation/Accommodation</t>
  </si>
  <si>
    <t>Local Map</t>
  </si>
  <si>
    <t>Local Currency</t>
  </si>
  <si>
    <t>Invitation Letter</t>
  </si>
  <si>
    <t>Sweater</t>
  </si>
  <si>
    <t>Digital Camera</t>
  </si>
  <si>
    <t>Singapore Airlines</t>
  </si>
  <si>
    <t>Singapore - Hongkong</t>
  </si>
  <si>
    <t>Check In at Prudential Hotel</t>
  </si>
  <si>
    <t>at Yau Ma Tei</t>
  </si>
  <si>
    <t>Using Airport Express and MRT</t>
  </si>
  <si>
    <t>to reach the hotel</t>
  </si>
  <si>
    <t>16</t>
  </si>
  <si>
    <t>Singapore Airlines - Terminal 2</t>
  </si>
  <si>
    <t>Hongkong - Singapore</t>
  </si>
  <si>
    <t>Late Checkout from Hotel at</t>
  </si>
  <si>
    <t>13:00</t>
  </si>
  <si>
    <t>Aspirin</t>
  </si>
  <si>
    <t>Phrase Book</t>
  </si>
  <si>
    <t>Pocket Interpreter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</si>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</sst>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mmm\-yyyy"/>
    <numFmt numFmtId="173" formatCode="_(* #,##0.0_);_(* \(#,##0.0\);_(* &quot;-&quot;??_);_(@_)"/>
    <numFmt numFmtId="174" formatCode="_(* #,##0_);_(* \(#,##0\);_(* &quot;-&quot;??_);_(@_)"/>
    <numFmt numFmtId="175" formatCode="0.00_);[Red]\(0.00\)"/>
    <numFmt numFmtId="176" formatCode="0.0_);[Red]\(0.0\)"/>
    <numFmt numFmtId="177" formatCode="0_);[Red]\(0\)"/>
    <numFmt numFmtId="178" formatCode="[$-409]dddd\,\ mmmm\ dd\,\ yyyy"/>
    <numFmt numFmtId="179" formatCode="d"/>
    <numFmt numFmtId="180" formatCode="mmm"/>
    <numFmt numFmtId="181" formatCode="m/d/yy;@"/>
    <numFmt numFmtId="182" formatCode="[$-409]d\-mmm\-yy;@"/>
  </numFmts>
  <fonts count="60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u val="single"/>
      <sz val="10"/>
      <color indexed="12"/>
      <name val="Arial"/>
      <family val="2"/>
    </font>
    <font>
      <sz val="10"/>
      <name val="Wingdings"/>
      <family val="0"/>
    </font>
    <font>
      <sz val="10"/>
      <color indexed="9"/>
      <name val="Book Antiqua"/>
      <family val="1"/>
    </font>
    <font>
      <b/>
      <sz val="20"/>
      <name val="Book Antiqua"/>
      <family val="1"/>
    </font>
    <font>
      <b/>
      <sz val="10"/>
      <name val="Book Antiqua"/>
      <family val="1"/>
    </font>
    <font>
      <sz val="10"/>
      <color indexed="9"/>
      <name val="Wingdings"/>
      <family val="0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b/>
      <sz val="10"/>
      <color indexed="9"/>
      <name val="Book Antiqua"/>
      <family val="1"/>
    </font>
    <font>
      <sz val="10"/>
      <color indexed="23"/>
      <name val="Book Antiqua"/>
      <family val="1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u val="single"/>
      <sz val="20"/>
      <color indexed="30"/>
      <name val="Arial"/>
      <family val="2"/>
    </font>
    <font>
      <u val="single"/>
      <sz val="20"/>
      <color indexed="30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u val="single"/>
      <sz val="20"/>
      <color theme="10"/>
      <name val="Arial"/>
      <family val="2"/>
    </font>
    <font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ashed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dash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/>
      <protection locked="0"/>
    </xf>
    <xf numFmtId="18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2" fontId="2" fillId="0" borderId="11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 indent="1"/>
      <protection locked="0"/>
    </xf>
    <xf numFmtId="0" fontId="5" fillId="33" borderId="0" xfId="0" applyFont="1" applyFill="1" applyAlignment="1">
      <alignment/>
    </xf>
    <xf numFmtId="177" fontId="2" fillId="0" borderId="10" xfId="42" applyNumberFormat="1" applyFont="1" applyBorder="1" applyAlignment="1">
      <alignment/>
    </xf>
    <xf numFmtId="0" fontId="5" fillId="33" borderId="0" xfId="0" applyFont="1" applyFill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vertical="center"/>
      <protection locked="0"/>
    </xf>
    <xf numFmtId="0" fontId="5" fillId="34" borderId="19" xfId="0" applyFont="1" applyFill="1" applyBorder="1" applyAlignment="1" applyProtection="1">
      <alignment horizontal="right" vertical="center"/>
      <protection locked="0"/>
    </xf>
    <xf numFmtId="0" fontId="5" fillId="34" borderId="19" xfId="0" applyFont="1" applyFill="1" applyBorder="1" applyAlignment="1" applyProtection="1">
      <alignment vertical="center"/>
      <protection locked="0"/>
    </xf>
    <xf numFmtId="0" fontId="5" fillId="34" borderId="2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34" borderId="31" xfId="0" applyFont="1" applyFill="1" applyBorder="1" applyAlignment="1" applyProtection="1">
      <alignment vertical="center"/>
      <protection locked="0"/>
    </xf>
    <xf numFmtId="0" fontId="5" fillId="34" borderId="32" xfId="0" applyFont="1" applyFill="1" applyBorder="1" applyAlignment="1" applyProtection="1">
      <alignment vertical="center"/>
      <protection locked="0"/>
    </xf>
    <xf numFmtId="0" fontId="5" fillId="34" borderId="33" xfId="0" applyFont="1" applyFill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12" fillId="34" borderId="0" xfId="0" applyFont="1" applyFill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3" fillId="34" borderId="0" xfId="53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 locked="0"/>
    </xf>
    <xf numFmtId="0" fontId="11" fillId="34" borderId="0" xfId="53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vertical="center"/>
      <protection locked="0"/>
    </xf>
    <xf numFmtId="0" fontId="5" fillId="34" borderId="41" xfId="0" applyFont="1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5" fillId="34" borderId="19" xfId="0" applyFont="1" applyFill="1" applyBorder="1" applyAlignment="1" applyProtection="1">
      <alignment horizontal="left" vertical="center"/>
      <protection locked="0"/>
    </xf>
    <xf numFmtId="0" fontId="5" fillId="34" borderId="20" xfId="0" applyFont="1" applyFill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34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2" fillId="0" borderId="34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38" xfId="0" applyNumberFormat="1" applyFont="1" applyBorder="1" applyAlignment="1" applyProtection="1">
      <alignment vertical="center"/>
      <protection locked="0"/>
    </xf>
    <xf numFmtId="49" fontId="2" fillId="0" borderId="40" xfId="0" applyNumberFormat="1" applyFont="1" applyBorder="1" applyAlignment="1" applyProtection="1">
      <alignment horizontal="right" vertical="center"/>
      <protection locked="0"/>
    </xf>
    <xf numFmtId="49" fontId="2" fillId="0" borderId="36" xfId="0" applyNumberFormat="1" applyFont="1" applyBorder="1" applyAlignment="1" applyProtection="1">
      <alignment vertical="center"/>
      <protection hidden="1"/>
    </xf>
    <xf numFmtId="49" fontId="2" fillId="0" borderId="25" xfId="0" applyNumberFormat="1" applyFont="1" applyBorder="1" applyAlignment="1" applyProtection="1">
      <alignment vertical="center"/>
      <protection hidden="1"/>
    </xf>
    <xf numFmtId="49" fontId="2" fillId="0" borderId="27" xfId="0" applyNumberFormat="1" applyFont="1" applyBorder="1" applyAlignment="1" applyProtection="1">
      <alignment vertical="center"/>
      <protection hidden="1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40" xfId="0" applyNumberFormat="1" applyFont="1" applyBorder="1" applyAlignment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vertical="center"/>
      <protection locked="0"/>
    </xf>
    <xf numFmtId="49" fontId="2" fillId="0" borderId="36" xfId="0" applyNumberFormat="1" applyFont="1" applyBorder="1" applyAlignment="1" applyProtection="1">
      <alignment vertical="center"/>
      <protection locked="0"/>
    </xf>
    <xf numFmtId="0" fontId="56" fillId="0" borderId="0" xfId="58" applyFont="1">
      <alignment/>
      <protection/>
    </xf>
    <xf numFmtId="0" fontId="57" fillId="0" borderId="0" xfId="58" applyFont="1">
      <alignment/>
      <protection/>
    </xf>
    <xf numFmtId="0" fontId="58" fillId="0" borderId="0" xfId="54" applyFont="1" applyAlignment="1">
      <alignment/>
    </xf>
    <xf numFmtId="0" fontId="56" fillId="0" borderId="0" xfId="58" applyFont="1" applyAlignment="1">
      <alignment/>
      <protection/>
    </xf>
    <xf numFmtId="0" fontId="59" fillId="0" borderId="0" xfId="54" applyFont="1" applyAlignment="1">
      <alignment/>
    </xf>
    <xf numFmtId="0" fontId="38" fillId="0" borderId="0" xfId="58">
      <alignment/>
      <protection/>
    </xf>
    <xf numFmtId="0" fontId="7" fillId="0" borderId="1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79" fontId="6" fillId="0" borderId="18" xfId="0" applyNumberFormat="1" applyFont="1" applyBorder="1" applyAlignment="1" applyProtection="1">
      <alignment horizontal="center" vertical="center"/>
      <protection hidden="1"/>
    </xf>
    <xf numFmtId="179" fontId="6" fillId="0" borderId="20" xfId="0" applyNumberFormat="1" applyFont="1" applyBorder="1" applyAlignment="1" applyProtection="1">
      <alignment horizontal="center" vertical="center"/>
      <protection hidden="1"/>
    </xf>
    <xf numFmtId="180" fontId="5" fillId="34" borderId="18" xfId="0" applyNumberFormat="1" applyFont="1" applyFill="1" applyBorder="1" applyAlignment="1" applyProtection="1">
      <alignment horizontal="center" vertical="center"/>
      <protection locked="0"/>
    </xf>
    <xf numFmtId="180" fontId="5" fillId="34" borderId="20" xfId="0" applyNumberFormat="1" applyFont="1" applyFill="1" applyBorder="1" applyAlignment="1" applyProtection="1">
      <alignment horizontal="center" vertical="center"/>
      <protection locked="0"/>
    </xf>
    <xf numFmtId="15" fontId="2" fillId="0" borderId="53" xfId="0" applyNumberFormat="1" applyFont="1" applyBorder="1" applyAlignment="1" applyProtection="1">
      <alignment horizontal="center" vertical="center"/>
      <protection locked="0"/>
    </xf>
    <xf numFmtId="15" fontId="2" fillId="0" borderId="54" xfId="0" applyNumberFormat="1" applyFont="1" applyBorder="1" applyAlignment="1" applyProtection="1">
      <alignment horizontal="center" vertical="center"/>
      <protection locked="0"/>
    </xf>
    <xf numFmtId="15" fontId="2" fillId="0" borderId="55" xfId="0" applyNumberFormat="1" applyFont="1" applyBorder="1" applyAlignment="1" applyProtection="1">
      <alignment horizontal="center" vertical="center"/>
      <protection locked="0"/>
    </xf>
    <xf numFmtId="0" fontId="11" fillId="34" borderId="0" xfId="53" applyFont="1" applyFill="1" applyBorder="1" applyAlignment="1" applyProtection="1">
      <alignment horizontal="center" vertical="center"/>
      <protection/>
    </xf>
    <xf numFmtId="0" fontId="11" fillId="34" borderId="56" xfId="53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56" fillId="0" borderId="0" xfId="58" applyFont="1" applyAlignment="1">
      <alignment horizontal="left"/>
      <protection/>
    </xf>
    <xf numFmtId="0" fontId="59" fillId="0" borderId="0" xfId="54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2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border>
        <top style="thin"/>
      </border>
    </dxf>
    <dxf>
      <font>
        <color indexed="9"/>
      </font>
      <border>
        <top/>
      </border>
    </dxf>
    <dxf>
      <font>
        <color indexed="9"/>
      </font>
      <border>
        <top style="thin"/>
      </border>
    </dxf>
    <dxf>
      <border>
        <left style="thin"/>
        <top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right style="thin"/>
      </border>
    </dxf>
    <dxf>
      <border>
        <right style="thin"/>
        <top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top style="thin"/>
        <bottom style="hair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border>
        <top style="thin"/>
      </border>
    </dxf>
    <dxf>
      <border>
        <top style="thin"/>
        <bottom style="hair"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border>
        <top style="thin"/>
      </border>
    </dxf>
    <dxf>
      <font>
        <color indexed="9"/>
      </font>
      <border>
        <top/>
      </border>
    </dxf>
    <dxf>
      <font>
        <color indexed="9"/>
      </font>
      <border>
        <top style="thin"/>
      </border>
    </dxf>
    <dxf>
      <border>
        <left style="thin"/>
        <top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right style="thin"/>
      </border>
    </dxf>
    <dxf>
      <border>
        <right style="thin"/>
        <top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top style="thin"/>
        <bottom style="hair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border>
        <top style="thin"/>
      </border>
    </dxf>
    <dxf>
      <border>
        <top style="thin"/>
        <bottom style="hair"/>
      </border>
    </dxf>
    <dxf>
      <border>
        <top style="thin"/>
        <bottom style="hair">
          <color rgb="FF000000"/>
        </bottom>
      </border>
    </dxf>
    <dxf>
      <border>
        <top style="thin">
          <color rgb="FF000000"/>
        </top>
      </border>
    </dxf>
    <dxf>
      <border>
        <right style="thin">
          <color rgb="FF000000"/>
        </right>
        <top style="thin">
          <color rgb="FF000000"/>
        </top>
      </border>
    </dxf>
    <dxf>
      <border>
        <right style="thin">
          <color rgb="FF000000"/>
        </right>
      </border>
    </dxf>
    <dxf>
      <border>
        <left style="thin">
          <color rgb="FF000000"/>
        </left>
        <top style="thin">
          <color rgb="FF000000"/>
        </top>
      </border>
    </dxf>
    <dxf>
      <font>
        <color rgb="FFFFFF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xceltemplate.net/?utm_source=template&amp;utm_medium=tbanner&amp;utm_campaign=copyright" TargetMode="External" /><Relationship Id="rId3" Type="http://schemas.openxmlformats.org/officeDocument/2006/relationships/hyperlink" Target="https://exceltemplate.net/?utm_source=template&amp;utm_medium=tbanner&amp;utm_campaign=copyrigh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123825</xdr:rowOff>
    </xdr:from>
    <xdr:to>
      <xdr:col>0</xdr:col>
      <xdr:colOff>1200150</xdr:colOff>
      <xdr:row>12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" y="847725"/>
          <a:ext cx="11334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option at 'Time Style' cell to choose whether you want to show minutes or just hide minutes in your planner</a:t>
          </a:r>
        </a:p>
      </xdr:txBody>
    </xdr:sp>
    <xdr:clientData/>
  </xdr:twoCellAnchor>
  <xdr:twoCellAnchor>
    <xdr:from>
      <xdr:col>6</xdr:col>
      <xdr:colOff>66675</xdr:colOff>
      <xdr:row>6</xdr:row>
      <xdr:rowOff>114300</xdr:rowOff>
    </xdr:from>
    <xdr:to>
      <xdr:col>7</xdr:col>
      <xdr:colOff>342900</xdr:colOff>
      <xdr:row>12</xdr:row>
      <xdr:rowOff>152400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71775" y="1181100"/>
          <a:ext cx="13906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'v' in left column to pick your planner time reference, and use the the remain rows number in cell above as your maximum cell reference.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37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82150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hyperlink" Target="http://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hyperlink" Target="http://exceltemplate.net/" TargetMode="External" /><Relationship Id="rId5" Type="http://schemas.openxmlformats.org/officeDocument/2006/relationships/hyperlink" Target="http://exceltemplate.net/" TargetMode="External" /><Relationship Id="rId6" Type="http://schemas.openxmlformats.org/officeDocument/2006/relationships/hyperlink" Target="http://exceltemplate.net/" TargetMode="External" /><Relationship Id="rId7" Type="http://schemas.openxmlformats.org/officeDocument/2006/relationships/hyperlink" Target="http://exceltemplate.net/" TargetMode="External" /><Relationship Id="rId8" Type="http://schemas.openxmlformats.org/officeDocument/2006/relationships/hyperlink" Target="http://exceltemplate.net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hyperlink" Target="http://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hyperlink" Target="http://exceltemplate.net/" TargetMode="External" /><Relationship Id="rId5" Type="http://schemas.openxmlformats.org/officeDocument/2006/relationships/hyperlink" Target="http://exceltemplate.net/" TargetMode="External" /><Relationship Id="rId6" Type="http://schemas.openxmlformats.org/officeDocument/2006/relationships/hyperlink" Target="http://exceltemplate.net/" TargetMode="External" /><Relationship Id="rId7" Type="http://schemas.openxmlformats.org/officeDocument/2006/relationships/hyperlink" Target="http://exceltemplate.net/" TargetMode="External" /><Relationship Id="rId8" Type="http://schemas.openxmlformats.org/officeDocument/2006/relationships/hyperlink" Target="http://exceltemplate.net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xceltemplate.net/support/" TargetMode="External" /><Relationship Id="rId2" Type="http://schemas.openxmlformats.org/officeDocument/2006/relationships/hyperlink" Target="https://exceltemplate.net/support/?utm_source=template&amp;utm_medium=tbanner&amp;utm_campaign=copyrigh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showGridLines="0" zoomScalePageLayoutView="0" workbookViewId="0" topLeftCell="A10">
      <selection activeCell="G16" sqref="G16"/>
    </sheetView>
  </sheetViews>
  <sheetFormatPr defaultColWidth="9.140625" defaultRowHeight="12.75"/>
  <cols>
    <col min="1" max="1" width="20.421875" style="1" bestFit="1" customWidth="1"/>
    <col min="2" max="2" width="3.00390625" style="3" hidden="1" customWidth="1"/>
    <col min="3" max="3" width="4.00390625" style="1" customWidth="1"/>
    <col min="4" max="4" width="3.421875" style="1" customWidth="1"/>
    <col min="5" max="5" width="9.7109375" style="2" customWidth="1"/>
    <col min="6" max="6" width="3.00390625" style="3" customWidth="1"/>
    <col min="7" max="7" width="16.7109375" style="1" bestFit="1" customWidth="1"/>
    <col min="8" max="8" width="5.28125" style="1" customWidth="1"/>
    <col min="9" max="9" width="2.140625" style="1" customWidth="1"/>
    <col min="10" max="10" width="6.140625" style="1" bestFit="1" customWidth="1"/>
    <col min="11" max="11" width="12.421875" style="1" customWidth="1"/>
    <col min="12" max="12" width="26.28125" style="1" customWidth="1"/>
    <col min="13" max="16384" width="9.140625" style="1" customWidth="1"/>
  </cols>
  <sheetData>
    <row r="2" spans="1:5" ht="13.5">
      <c r="A2" s="14" t="s">
        <v>7</v>
      </c>
      <c r="B2" s="26"/>
      <c r="C2" s="109" t="s">
        <v>8</v>
      </c>
      <c r="D2" s="110"/>
      <c r="E2" s="111"/>
    </row>
    <row r="3" spans="10:12" ht="15">
      <c r="J3" s="5" t="s">
        <v>31</v>
      </c>
      <c r="K3" s="108">
        <f>YEAR(Planner!L2)</f>
        <v>2021</v>
      </c>
      <c r="L3" s="108"/>
    </row>
    <row r="4" spans="1:12" ht="15">
      <c r="A4" s="14" t="s">
        <v>1</v>
      </c>
      <c r="B4" s="3">
        <f>IF(E4="v",B2+1,B2)</f>
        <v>1</v>
      </c>
      <c r="C4" s="17">
        <v>5</v>
      </c>
      <c r="D4" s="18" t="s">
        <v>3</v>
      </c>
      <c r="E4" s="4" t="s">
        <v>0</v>
      </c>
      <c r="G4" s="16" t="s">
        <v>4</v>
      </c>
      <c r="H4" s="15">
        <v>33</v>
      </c>
      <c r="J4" s="6" t="s">
        <v>20</v>
      </c>
      <c r="K4" s="7" t="s">
        <v>21</v>
      </c>
      <c r="L4" s="8" t="s">
        <v>22</v>
      </c>
    </row>
    <row r="5" spans="2:12" ht="13.5">
      <c r="B5" s="3">
        <f aca="true" t="shared" si="0" ref="B5:B36">IF(E5="v",B4+1,B4)</f>
        <v>1</v>
      </c>
      <c r="C5" s="19"/>
      <c r="D5" s="20">
        <v>15</v>
      </c>
      <c r="E5" s="4"/>
      <c r="G5" s="16" t="s">
        <v>6</v>
      </c>
      <c r="H5" s="15">
        <f>H4-COUNTIF(E:E,"v")</f>
        <v>0</v>
      </c>
      <c r="J5" s="9">
        <v>1</v>
      </c>
      <c r="K5" s="10">
        <f>DATE(K3,1,1)</f>
        <v>44197</v>
      </c>
      <c r="L5" s="11" t="s">
        <v>9</v>
      </c>
    </row>
    <row r="6" spans="2:12" ht="13.5">
      <c r="B6" s="3">
        <f t="shared" si="0"/>
        <v>2</v>
      </c>
      <c r="C6" s="19"/>
      <c r="D6" s="20">
        <v>30</v>
      </c>
      <c r="E6" s="4" t="s">
        <v>0</v>
      </c>
      <c r="J6" s="9">
        <v>2</v>
      </c>
      <c r="K6" s="10">
        <f>DATE(K3,1,1)+IF(2&lt;WEEKDAY(DATE(K3,1,1)),7-WEEKDAY(DATE(K3,1,1))+2,2-WEEKDAY(DATE(K3,1,1)))+((3-1)*7)</f>
        <v>44214</v>
      </c>
      <c r="L6" s="11" t="s">
        <v>10</v>
      </c>
    </row>
    <row r="7" spans="2:12" ht="13.5">
      <c r="B7" s="3">
        <f t="shared" si="0"/>
        <v>2</v>
      </c>
      <c r="C7" s="21"/>
      <c r="D7" s="22">
        <v>45</v>
      </c>
      <c r="E7" s="4"/>
      <c r="J7" s="9">
        <v>3</v>
      </c>
      <c r="K7" s="10">
        <f>DATE(K3,2,1)+IF(2&lt;WEEKDAY(DATE(K3,2,1)),7-WEEKDAY(DATE(K3,2,1))+2,2-WEEKDAY(DATE(K3,2,1)))+((3-1)*7)</f>
        <v>44242</v>
      </c>
      <c r="L7" s="11" t="s">
        <v>11</v>
      </c>
    </row>
    <row r="8" spans="2:12" ht="13.5">
      <c r="B8" s="3">
        <f t="shared" si="0"/>
        <v>3</v>
      </c>
      <c r="C8" s="17">
        <f>C4+1</f>
        <v>6</v>
      </c>
      <c r="D8" s="18" t="s">
        <v>3</v>
      </c>
      <c r="E8" s="4" t="s">
        <v>0</v>
      </c>
      <c r="J8" s="9">
        <v>4</v>
      </c>
      <c r="K8" s="10">
        <f>DATE(K3,6,1)+IF(2&lt;WEEKDAY(DATE(K3,6,1)),7-WEEKDAY(DATE(K3,6,1))+2,2-WEEKDAY(DATE(K3,6,1)))+((1-1)*7)-7</f>
        <v>44347</v>
      </c>
      <c r="L8" s="11" t="s">
        <v>12</v>
      </c>
    </row>
    <row r="9" spans="2:12" ht="13.5">
      <c r="B9" s="3">
        <f t="shared" si="0"/>
        <v>3</v>
      </c>
      <c r="C9" s="19"/>
      <c r="D9" s="20">
        <v>15</v>
      </c>
      <c r="E9" s="4"/>
      <c r="J9" s="9">
        <v>5</v>
      </c>
      <c r="K9" s="10">
        <f>DATE(K3,7,4)</f>
        <v>44381</v>
      </c>
      <c r="L9" s="11" t="s">
        <v>13</v>
      </c>
    </row>
    <row r="10" spans="2:12" ht="13.5">
      <c r="B10" s="3">
        <f t="shared" si="0"/>
        <v>4</v>
      </c>
      <c r="C10" s="19"/>
      <c r="D10" s="20">
        <v>30</v>
      </c>
      <c r="E10" s="4" t="s">
        <v>0</v>
      </c>
      <c r="J10" s="9">
        <v>6</v>
      </c>
      <c r="K10" s="10">
        <f>DATE(K3,9,1)+IF(2&lt;WEEKDAY(DATE(K3,9,1)),7-WEEKDAY(DATE(K3,9,1))+2,2-WEEKDAY(DATE(K3,9,1)))+((1-1)*7)</f>
        <v>44445</v>
      </c>
      <c r="L10" s="11" t="s">
        <v>14</v>
      </c>
    </row>
    <row r="11" spans="2:12" ht="13.5">
      <c r="B11" s="3">
        <f t="shared" si="0"/>
        <v>4</v>
      </c>
      <c r="C11" s="21"/>
      <c r="D11" s="22">
        <v>45</v>
      </c>
      <c r="E11" s="4"/>
      <c r="J11" s="9">
        <v>7</v>
      </c>
      <c r="K11" s="10">
        <f>DATE(K3,11,11)</f>
        <v>44511</v>
      </c>
      <c r="L11" s="11" t="s">
        <v>15</v>
      </c>
    </row>
    <row r="12" spans="2:12" ht="13.5">
      <c r="B12" s="3">
        <f t="shared" si="0"/>
        <v>5</v>
      </c>
      <c r="C12" s="17">
        <f>C8+1</f>
        <v>7</v>
      </c>
      <c r="D12" s="18" t="s">
        <v>3</v>
      </c>
      <c r="E12" s="4" t="s">
        <v>0</v>
      </c>
      <c r="J12" s="9">
        <v>8</v>
      </c>
      <c r="K12" s="10">
        <f>DATE(K3,10,1)+IF(2&lt;WEEKDAY(DATE(K3,10,1)),7-WEEKDAY(DATE(K3,10,1))+2,2-WEEKDAY(DATE(K3,10,1)))+((2-1)*7)</f>
        <v>44480</v>
      </c>
      <c r="L12" s="11" t="s">
        <v>16</v>
      </c>
    </row>
    <row r="13" spans="2:12" ht="13.5">
      <c r="B13" s="3">
        <f t="shared" si="0"/>
        <v>5</v>
      </c>
      <c r="C13" s="19"/>
      <c r="D13" s="20">
        <v>15</v>
      </c>
      <c r="E13" s="4"/>
      <c r="J13" s="9">
        <v>9</v>
      </c>
      <c r="K13" s="10">
        <f>DATE(K3,11,1)+IF(5&lt;WEEKDAY(DATE(K3,11,1)),7-WEEKDAY(DATE(K3,11,1))+5,5-WEEKDAY(DATE(K3,11,1)))+((4-1)*7)</f>
        <v>44525</v>
      </c>
      <c r="L13" s="11" t="s">
        <v>17</v>
      </c>
    </row>
    <row r="14" spans="2:12" ht="13.5">
      <c r="B14" s="3">
        <f t="shared" si="0"/>
        <v>6</v>
      </c>
      <c r="C14" s="19"/>
      <c r="D14" s="20">
        <v>30</v>
      </c>
      <c r="E14" s="4" t="s">
        <v>0</v>
      </c>
      <c r="J14" s="9">
        <v>10</v>
      </c>
      <c r="K14" s="10">
        <f>DATE(K3,12,25)</f>
        <v>44555</v>
      </c>
      <c r="L14" s="11" t="s">
        <v>18</v>
      </c>
    </row>
    <row r="15" spans="2:12" ht="13.5">
      <c r="B15" s="3">
        <f t="shared" si="0"/>
        <v>6</v>
      </c>
      <c r="C15" s="21"/>
      <c r="D15" s="22">
        <v>45</v>
      </c>
      <c r="E15" s="4"/>
      <c r="J15" s="9">
        <v>11</v>
      </c>
      <c r="K15" s="12"/>
      <c r="L15" s="13"/>
    </row>
    <row r="16" spans="2:12" ht="13.5">
      <c r="B16" s="3">
        <f t="shared" si="0"/>
        <v>7</v>
      </c>
      <c r="C16" s="17">
        <f>C12+1</f>
        <v>8</v>
      </c>
      <c r="D16" s="18" t="s">
        <v>3</v>
      </c>
      <c r="E16" s="4" t="s">
        <v>0</v>
      </c>
      <c r="J16" s="9">
        <v>12</v>
      </c>
      <c r="K16" s="12"/>
      <c r="L16" s="13"/>
    </row>
    <row r="17" spans="2:12" ht="13.5">
      <c r="B17" s="3">
        <f t="shared" si="0"/>
        <v>7</v>
      </c>
      <c r="C17" s="19"/>
      <c r="D17" s="20">
        <v>15</v>
      </c>
      <c r="E17" s="4"/>
      <c r="J17" s="9">
        <v>13</v>
      </c>
      <c r="K17" s="10"/>
      <c r="L17" s="11"/>
    </row>
    <row r="18" spans="2:12" ht="13.5">
      <c r="B18" s="3">
        <f t="shared" si="0"/>
        <v>8</v>
      </c>
      <c r="C18" s="19"/>
      <c r="D18" s="20">
        <v>30</v>
      </c>
      <c r="E18" s="4" t="s">
        <v>0</v>
      </c>
      <c r="J18" s="9">
        <v>14</v>
      </c>
      <c r="K18" s="10"/>
      <c r="L18" s="11"/>
    </row>
    <row r="19" spans="2:12" ht="13.5">
      <c r="B19" s="3">
        <f t="shared" si="0"/>
        <v>8</v>
      </c>
      <c r="C19" s="21"/>
      <c r="D19" s="22">
        <v>45</v>
      </c>
      <c r="E19" s="4"/>
      <c r="J19" s="9">
        <v>15</v>
      </c>
      <c r="K19" s="10"/>
      <c r="L19" s="11"/>
    </row>
    <row r="20" spans="2:12" ht="13.5">
      <c r="B20" s="3">
        <f t="shared" si="0"/>
        <v>9</v>
      </c>
      <c r="C20" s="17">
        <f>C16+1</f>
        <v>9</v>
      </c>
      <c r="D20" s="18" t="s">
        <v>3</v>
      </c>
      <c r="E20" s="4" t="s">
        <v>0</v>
      </c>
      <c r="J20" s="9">
        <v>16</v>
      </c>
      <c r="K20" s="10"/>
      <c r="L20" s="11"/>
    </row>
    <row r="21" spans="2:12" ht="13.5">
      <c r="B21" s="3">
        <f t="shared" si="0"/>
        <v>9</v>
      </c>
      <c r="C21" s="19"/>
      <c r="D21" s="20">
        <v>15</v>
      </c>
      <c r="E21" s="4"/>
      <c r="J21" s="9">
        <v>17</v>
      </c>
      <c r="K21" s="10"/>
      <c r="L21" s="11"/>
    </row>
    <row r="22" spans="2:12" ht="13.5">
      <c r="B22" s="3">
        <f t="shared" si="0"/>
        <v>10</v>
      </c>
      <c r="C22" s="19"/>
      <c r="D22" s="20">
        <v>30</v>
      </c>
      <c r="E22" s="4" t="s">
        <v>0</v>
      </c>
      <c r="J22" s="9">
        <v>18</v>
      </c>
      <c r="K22" s="10"/>
      <c r="L22" s="11"/>
    </row>
    <row r="23" spans="2:12" ht="13.5">
      <c r="B23" s="3">
        <f t="shared" si="0"/>
        <v>10</v>
      </c>
      <c r="C23" s="21"/>
      <c r="D23" s="22">
        <v>45</v>
      </c>
      <c r="E23" s="4"/>
      <c r="J23" s="9">
        <v>19</v>
      </c>
      <c r="K23" s="10"/>
      <c r="L23" s="11"/>
    </row>
    <row r="24" spans="2:12" ht="13.5">
      <c r="B24" s="3">
        <f t="shared" si="0"/>
        <v>11</v>
      </c>
      <c r="C24" s="17">
        <f>C20+1</f>
        <v>10</v>
      </c>
      <c r="D24" s="18" t="s">
        <v>3</v>
      </c>
      <c r="E24" s="4" t="s">
        <v>0</v>
      </c>
      <c r="J24" s="9">
        <v>20</v>
      </c>
      <c r="K24" s="10"/>
      <c r="L24" s="11"/>
    </row>
    <row r="25" spans="2:5" ht="13.5">
      <c r="B25" s="3">
        <f t="shared" si="0"/>
        <v>11</v>
      </c>
      <c r="C25" s="19"/>
      <c r="D25" s="20">
        <v>15</v>
      </c>
      <c r="E25" s="4"/>
    </row>
    <row r="26" spans="2:5" ht="13.5">
      <c r="B26" s="3">
        <f t="shared" si="0"/>
        <v>12</v>
      </c>
      <c r="C26" s="19"/>
      <c r="D26" s="20">
        <v>30</v>
      </c>
      <c r="E26" s="4" t="s">
        <v>0</v>
      </c>
    </row>
    <row r="27" spans="2:5" ht="13.5">
      <c r="B27" s="3">
        <f t="shared" si="0"/>
        <v>12</v>
      </c>
      <c r="C27" s="21"/>
      <c r="D27" s="22">
        <v>45</v>
      </c>
      <c r="E27" s="4"/>
    </row>
    <row r="28" spans="2:5" ht="13.5">
      <c r="B28" s="3">
        <f t="shared" si="0"/>
        <v>13</v>
      </c>
      <c r="C28" s="17">
        <f>C24+1</f>
        <v>11</v>
      </c>
      <c r="D28" s="18" t="s">
        <v>3</v>
      </c>
      <c r="E28" s="4" t="s">
        <v>0</v>
      </c>
    </row>
    <row r="29" spans="2:5" ht="13.5">
      <c r="B29" s="3">
        <f t="shared" si="0"/>
        <v>13</v>
      </c>
      <c r="C29" s="19"/>
      <c r="D29" s="20">
        <v>15</v>
      </c>
      <c r="E29" s="4"/>
    </row>
    <row r="30" spans="2:5" ht="13.5">
      <c r="B30" s="3">
        <f t="shared" si="0"/>
        <v>14</v>
      </c>
      <c r="C30" s="19"/>
      <c r="D30" s="20">
        <v>30</v>
      </c>
      <c r="E30" s="4" t="s">
        <v>0</v>
      </c>
    </row>
    <row r="31" spans="2:5" ht="13.5">
      <c r="B31" s="3">
        <f t="shared" si="0"/>
        <v>14</v>
      </c>
      <c r="C31" s="21"/>
      <c r="D31" s="22">
        <v>45</v>
      </c>
      <c r="E31" s="4"/>
    </row>
    <row r="32" spans="2:5" ht="13.5">
      <c r="B32" s="3">
        <f t="shared" si="0"/>
        <v>15</v>
      </c>
      <c r="C32" s="17">
        <f>C28+1</f>
        <v>12</v>
      </c>
      <c r="D32" s="18" t="s">
        <v>3</v>
      </c>
      <c r="E32" s="4" t="s">
        <v>0</v>
      </c>
    </row>
    <row r="33" spans="2:5" ht="13.5">
      <c r="B33" s="3">
        <f t="shared" si="0"/>
        <v>15</v>
      </c>
      <c r="C33" s="19"/>
      <c r="D33" s="20">
        <v>15</v>
      </c>
      <c r="E33" s="4"/>
    </row>
    <row r="34" spans="2:5" ht="13.5">
      <c r="B34" s="3">
        <f t="shared" si="0"/>
        <v>16</v>
      </c>
      <c r="C34" s="19"/>
      <c r="D34" s="20">
        <v>30</v>
      </c>
      <c r="E34" s="4" t="s">
        <v>0</v>
      </c>
    </row>
    <row r="35" spans="2:5" ht="13.5">
      <c r="B35" s="3">
        <f t="shared" si="0"/>
        <v>16</v>
      </c>
      <c r="C35" s="21"/>
      <c r="D35" s="22">
        <v>45</v>
      </c>
      <c r="E35" s="4"/>
    </row>
    <row r="36" spans="2:5" ht="13.5">
      <c r="B36" s="3">
        <f t="shared" si="0"/>
        <v>17</v>
      </c>
      <c r="C36" s="17">
        <f>C32+1</f>
        <v>13</v>
      </c>
      <c r="D36" s="18" t="s">
        <v>3</v>
      </c>
      <c r="E36" s="4" t="s">
        <v>0</v>
      </c>
    </row>
    <row r="37" spans="2:5" ht="13.5">
      <c r="B37" s="3">
        <f aca="true" t="shared" si="1" ref="B37:B68">IF(E37="v",B36+1,B36)</f>
        <v>17</v>
      </c>
      <c r="C37" s="19"/>
      <c r="D37" s="20">
        <v>15</v>
      </c>
      <c r="E37" s="4"/>
    </row>
    <row r="38" spans="2:5" ht="13.5">
      <c r="B38" s="3">
        <f t="shared" si="1"/>
        <v>18</v>
      </c>
      <c r="C38" s="19"/>
      <c r="D38" s="20">
        <v>30</v>
      </c>
      <c r="E38" s="4" t="s">
        <v>0</v>
      </c>
    </row>
    <row r="39" spans="2:5" ht="13.5">
      <c r="B39" s="3">
        <f t="shared" si="1"/>
        <v>18</v>
      </c>
      <c r="C39" s="21"/>
      <c r="D39" s="22">
        <v>45</v>
      </c>
      <c r="E39" s="4"/>
    </row>
    <row r="40" spans="2:5" ht="13.5">
      <c r="B40" s="3">
        <f t="shared" si="1"/>
        <v>19</v>
      </c>
      <c r="C40" s="17">
        <f>C36+1</f>
        <v>14</v>
      </c>
      <c r="D40" s="18" t="s">
        <v>3</v>
      </c>
      <c r="E40" s="4" t="s">
        <v>0</v>
      </c>
    </row>
    <row r="41" spans="2:5" ht="13.5">
      <c r="B41" s="3">
        <f t="shared" si="1"/>
        <v>19</v>
      </c>
      <c r="C41" s="19"/>
      <c r="D41" s="20">
        <v>15</v>
      </c>
      <c r="E41" s="4"/>
    </row>
    <row r="42" spans="2:5" ht="13.5">
      <c r="B42" s="3">
        <f t="shared" si="1"/>
        <v>20</v>
      </c>
      <c r="C42" s="19"/>
      <c r="D42" s="20">
        <v>30</v>
      </c>
      <c r="E42" s="4" t="s">
        <v>0</v>
      </c>
    </row>
    <row r="43" spans="2:5" ht="13.5">
      <c r="B43" s="3">
        <f t="shared" si="1"/>
        <v>20</v>
      </c>
      <c r="C43" s="21"/>
      <c r="D43" s="22">
        <v>45</v>
      </c>
      <c r="E43" s="4"/>
    </row>
    <row r="44" spans="2:5" ht="13.5">
      <c r="B44" s="3">
        <f t="shared" si="1"/>
        <v>21</v>
      </c>
      <c r="C44" s="17">
        <f>C40+1</f>
        <v>15</v>
      </c>
      <c r="D44" s="18" t="s">
        <v>3</v>
      </c>
      <c r="E44" s="4" t="s">
        <v>0</v>
      </c>
    </row>
    <row r="45" spans="2:5" ht="13.5">
      <c r="B45" s="3">
        <f t="shared" si="1"/>
        <v>21</v>
      </c>
      <c r="C45" s="19"/>
      <c r="D45" s="20">
        <v>15</v>
      </c>
      <c r="E45" s="4"/>
    </row>
    <row r="46" spans="2:5" ht="13.5">
      <c r="B46" s="3">
        <f t="shared" si="1"/>
        <v>22</v>
      </c>
      <c r="C46" s="19"/>
      <c r="D46" s="20">
        <v>30</v>
      </c>
      <c r="E46" s="4" t="s">
        <v>0</v>
      </c>
    </row>
    <row r="47" spans="2:5" ht="13.5">
      <c r="B47" s="3">
        <f t="shared" si="1"/>
        <v>22</v>
      </c>
      <c r="C47" s="21"/>
      <c r="D47" s="22">
        <v>45</v>
      </c>
      <c r="E47" s="4"/>
    </row>
    <row r="48" spans="2:5" ht="13.5">
      <c r="B48" s="3">
        <f t="shared" si="1"/>
        <v>23</v>
      </c>
      <c r="C48" s="17">
        <f>C44+1</f>
        <v>16</v>
      </c>
      <c r="D48" s="18" t="s">
        <v>3</v>
      </c>
      <c r="E48" s="4" t="s">
        <v>0</v>
      </c>
    </row>
    <row r="49" spans="2:5" ht="13.5">
      <c r="B49" s="3">
        <f t="shared" si="1"/>
        <v>23</v>
      </c>
      <c r="C49" s="19"/>
      <c r="D49" s="20">
        <v>15</v>
      </c>
      <c r="E49" s="4"/>
    </row>
    <row r="50" spans="2:5" ht="13.5">
      <c r="B50" s="3">
        <f t="shared" si="1"/>
        <v>24</v>
      </c>
      <c r="C50" s="19"/>
      <c r="D50" s="20">
        <v>30</v>
      </c>
      <c r="E50" s="4" t="s">
        <v>0</v>
      </c>
    </row>
    <row r="51" spans="2:5" ht="13.5">
      <c r="B51" s="3">
        <f t="shared" si="1"/>
        <v>24</v>
      </c>
      <c r="C51" s="21"/>
      <c r="D51" s="22">
        <v>45</v>
      </c>
      <c r="E51" s="4"/>
    </row>
    <row r="52" spans="2:5" ht="13.5">
      <c r="B52" s="3">
        <f t="shared" si="1"/>
        <v>25</v>
      </c>
      <c r="C52" s="17">
        <f>C48+1</f>
        <v>17</v>
      </c>
      <c r="D52" s="18" t="s">
        <v>3</v>
      </c>
      <c r="E52" s="4" t="s">
        <v>0</v>
      </c>
    </row>
    <row r="53" spans="2:5" ht="13.5">
      <c r="B53" s="3">
        <f t="shared" si="1"/>
        <v>25</v>
      </c>
      <c r="C53" s="19"/>
      <c r="D53" s="20">
        <v>15</v>
      </c>
      <c r="E53" s="4"/>
    </row>
    <row r="54" spans="2:5" ht="13.5">
      <c r="B54" s="3">
        <f t="shared" si="1"/>
        <v>26</v>
      </c>
      <c r="C54" s="19"/>
      <c r="D54" s="20">
        <v>30</v>
      </c>
      <c r="E54" s="4" t="s">
        <v>0</v>
      </c>
    </row>
    <row r="55" spans="2:5" ht="13.5">
      <c r="B55" s="3">
        <f t="shared" si="1"/>
        <v>26</v>
      </c>
      <c r="C55" s="21"/>
      <c r="D55" s="22">
        <v>45</v>
      </c>
      <c r="E55" s="4"/>
    </row>
    <row r="56" spans="2:5" ht="13.5">
      <c r="B56" s="3">
        <f t="shared" si="1"/>
        <v>27</v>
      </c>
      <c r="C56" s="17">
        <f>C52+1</f>
        <v>18</v>
      </c>
      <c r="D56" s="18" t="s">
        <v>3</v>
      </c>
      <c r="E56" s="4" t="s">
        <v>0</v>
      </c>
    </row>
    <row r="57" spans="2:5" ht="13.5">
      <c r="B57" s="3">
        <f t="shared" si="1"/>
        <v>27</v>
      </c>
      <c r="C57" s="19"/>
      <c r="D57" s="20">
        <v>15</v>
      </c>
      <c r="E57" s="4"/>
    </row>
    <row r="58" spans="2:5" ht="13.5">
      <c r="B58" s="3">
        <f t="shared" si="1"/>
        <v>28</v>
      </c>
      <c r="C58" s="19"/>
      <c r="D58" s="20">
        <v>30</v>
      </c>
      <c r="E58" s="4" t="s">
        <v>0</v>
      </c>
    </row>
    <row r="59" spans="2:5" ht="13.5">
      <c r="B59" s="3">
        <f t="shared" si="1"/>
        <v>28</v>
      </c>
      <c r="C59" s="21"/>
      <c r="D59" s="22">
        <v>45</v>
      </c>
      <c r="E59" s="4"/>
    </row>
    <row r="60" spans="2:5" ht="13.5">
      <c r="B60" s="3">
        <f t="shared" si="1"/>
        <v>29</v>
      </c>
      <c r="C60" s="17">
        <f>C56+1</f>
        <v>19</v>
      </c>
      <c r="D60" s="18" t="s">
        <v>3</v>
      </c>
      <c r="E60" s="4" t="s">
        <v>0</v>
      </c>
    </row>
    <row r="61" spans="2:5" ht="13.5">
      <c r="B61" s="3">
        <f t="shared" si="1"/>
        <v>29</v>
      </c>
      <c r="C61" s="19"/>
      <c r="D61" s="20">
        <v>15</v>
      </c>
      <c r="E61" s="4"/>
    </row>
    <row r="62" spans="2:5" ht="13.5">
      <c r="B62" s="3">
        <f t="shared" si="1"/>
        <v>30</v>
      </c>
      <c r="C62" s="19"/>
      <c r="D62" s="20">
        <v>30</v>
      </c>
      <c r="E62" s="4" t="s">
        <v>0</v>
      </c>
    </row>
    <row r="63" spans="2:5" ht="13.5">
      <c r="B63" s="3">
        <f t="shared" si="1"/>
        <v>30</v>
      </c>
      <c r="C63" s="21"/>
      <c r="D63" s="22">
        <v>45</v>
      </c>
      <c r="E63" s="4"/>
    </row>
    <row r="64" spans="2:5" ht="13.5">
      <c r="B64" s="3">
        <f t="shared" si="1"/>
        <v>31</v>
      </c>
      <c r="C64" s="17">
        <f>C60+1</f>
        <v>20</v>
      </c>
      <c r="D64" s="18" t="s">
        <v>3</v>
      </c>
      <c r="E64" s="4" t="s">
        <v>0</v>
      </c>
    </row>
    <row r="65" spans="2:5" ht="13.5">
      <c r="B65" s="3">
        <f t="shared" si="1"/>
        <v>31</v>
      </c>
      <c r="C65" s="19"/>
      <c r="D65" s="20">
        <v>15</v>
      </c>
      <c r="E65" s="4"/>
    </row>
    <row r="66" spans="2:5" ht="13.5">
      <c r="B66" s="3">
        <f t="shared" si="1"/>
        <v>32</v>
      </c>
      <c r="C66" s="19"/>
      <c r="D66" s="20">
        <v>30</v>
      </c>
      <c r="E66" s="4" t="s">
        <v>0</v>
      </c>
    </row>
    <row r="67" spans="2:5" ht="13.5">
      <c r="B67" s="3">
        <f t="shared" si="1"/>
        <v>32</v>
      </c>
      <c r="C67" s="21"/>
      <c r="D67" s="22">
        <v>45</v>
      </c>
      <c r="E67" s="4"/>
    </row>
    <row r="68" spans="2:5" ht="13.5">
      <c r="B68" s="3">
        <f t="shared" si="1"/>
        <v>33</v>
      </c>
      <c r="C68" s="17">
        <f>C64+1</f>
        <v>21</v>
      </c>
      <c r="D68" s="18" t="s">
        <v>3</v>
      </c>
      <c r="E68" s="4" t="s">
        <v>0</v>
      </c>
    </row>
    <row r="69" spans="2:5" ht="13.5">
      <c r="B69" s="3">
        <f aca="true" t="shared" si="2" ref="B69:B99">IF(E69="v",B68+1,B68)</f>
        <v>33</v>
      </c>
      <c r="C69" s="19"/>
      <c r="D69" s="20">
        <v>15</v>
      </c>
      <c r="E69" s="4"/>
    </row>
    <row r="70" spans="2:5" ht="13.5">
      <c r="B70" s="3">
        <f t="shared" si="2"/>
        <v>33</v>
      </c>
      <c r="C70" s="19"/>
      <c r="D70" s="20">
        <v>30</v>
      </c>
      <c r="E70" s="4"/>
    </row>
    <row r="71" spans="2:5" ht="13.5">
      <c r="B71" s="3">
        <f t="shared" si="2"/>
        <v>33</v>
      </c>
      <c r="C71" s="21"/>
      <c r="D71" s="22">
        <v>45</v>
      </c>
      <c r="E71" s="4"/>
    </row>
    <row r="72" spans="2:5" ht="13.5">
      <c r="B72" s="3">
        <f t="shared" si="2"/>
        <v>33</v>
      </c>
      <c r="C72" s="17">
        <f>C68+1</f>
        <v>22</v>
      </c>
      <c r="D72" s="18" t="s">
        <v>3</v>
      </c>
      <c r="E72" s="4"/>
    </row>
    <row r="73" spans="2:5" ht="13.5">
      <c r="B73" s="3">
        <f t="shared" si="2"/>
        <v>33</v>
      </c>
      <c r="C73" s="19"/>
      <c r="D73" s="20">
        <v>15</v>
      </c>
      <c r="E73" s="4"/>
    </row>
    <row r="74" spans="2:5" ht="13.5">
      <c r="B74" s="3">
        <f t="shared" si="2"/>
        <v>33</v>
      </c>
      <c r="C74" s="19"/>
      <c r="D74" s="20">
        <v>30</v>
      </c>
      <c r="E74" s="4"/>
    </row>
    <row r="75" spans="2:5" ht="13.5">
      <c r="B75" s="3">
        <f t="shared" si="2"/>
        <v>33</v>
      </c>
      <c r="C75" s="21"/>
      <c r="D75" s="22">
        <v>45</v>
      </c>
      <c r="E75" s="4"/>
    </row>
    <row r="76" spans="2:5" ht="13.5">
      <c r="B76" s="3">
        <f t="shared" si="2"/>
        <v>33</v>
      </c>
      <c r="C76" s="17">
        <f>C72+1</f>
        <v>23</v>
      </c>
      <c r="D76" s="18" t="s">
        <v>3</v>
      </c>
      <c r="E76" s="4"/>
    </row>
    <row r="77" spans="2:5" ht="13.5">
      <c r="B77" s="3">
        <f t="shared" si="2"/>
        <v>33</v>
      </c>
      <c r="C77" s="19"/>
      <c r="D77" s="20">
        <v>15</v>
      </c>
      <c r="E77" s="4"/>
    </row>
    <row r="78" spans="2:5" ht="13.5">
      <c r="B78" s="3">
        <f t="shared" si="2"/>
        <v>33</v>
      </c>
      <c r="C78" s="19"/>
      <c r="D78" s="20">
        <v>30</v>
      </c>
      <c r="E78" s="4"/>
    </row>
    <row r="79" spans="2:5" ht="13.5">
      <c r="B79" s="3">
        <f t="shared" si="2"/>
        <v>33</v>
      </c>
      <c r="C79" s="21"/>
      <c r="D79" s="22">
        <v>45</v>
      </c>
      <c r="E79" s="4"/>
    </row>
    <row r="80" spans="2:5" ht="13.5">
      <c r="B80" s="3">
        <f t="shared" si="2"/>
        <v>33</v>
      </c>
      <c r="C80" s="17">
        <f>C76+1</f>
        <v>24</v>
      </c>
      <c r="D80" s="18" t="s">
        <v>3</v>
      </c>
      <c r="E80" s="4"/>
    </row>
    <row r="81" spans="2:5" ht="13.5">
      <c r="B81" s="3">
        <f t="shared" si="2"/>
        <v>33</v>
      </c>
      <c r="C81" s="19"/>
      <c r="D81" s="20">
        <v>15</v>
      </c>
      <c r="E81" s="4"/>
    </row>
    <row r="82" spans="2:5" ht="13.5">
      <c r="B82" s="3">
        <f t="shared" si="2"/>
        <v>33</v>
      </c>
      <c r="C82" s="19"/>
      <c r="D82" s="20">
        <v>30</v>
      </c>
      <c r="E82" s="4"/>
    </row>
    <row r="83" spans="2:5" ht="13.5">
      <c r="B83" s="3">
        <f t="shared" si="2"/>
        <v>33</v>
      </c>
      <c r="C83" s="21"/>
      <c r="D83" s="22">
        <v>45</v>
      </c>
      <c r="E83" s="4"/>
    </row>
    <row r="84" spans="2:5" ht="13.5">
      <c r="B84" s="3">
        <f t="shared" si="2"/>
        <v>33</v>
      </c>
      <c r="C84" s="17">
        <v>1</v>
      </c>
      <c r="D84" s="18" t="s">
        <v>3</v>
      </c>
      <c r="E84" s="4"/>
    </row>
    <row r="85" spans="2:5" ht="13.5">
      <c r="B85" s="3">
        <f t="shared" si="2"/>
        <v>33</v>
      </c>
      <c r="C85" s="19"/>
      <c r="D85" s="20">
        <v>15</v>
      </c>
      <c r="E85" s="4"/>
    </row>
    <row r="86" spans="2:5" ht="13.5">
      <c r="B86" s="3">
        <f t="shared" si="2"/>
        <v>33</v>
      </c>
      <c r="C86" s="19"/>
      <c r="D86" s="20">
        <v>30</v>
      </c>
      <c r="E86" s="4"/>
    </row>
    <row r="87" spans="2:5" ht="13.5">
      <c r="B87" s="3">
        <f t="shared" si="2"/>
        <v>33</v>
      </c>
      <c r="C87" s="21"/>
      <c r="D87" s="22">
        <v>45</v>
      </c>
      <c r="E87" s="4"/>
    </row>
    <row r="88" spans="2:5" ht="13.5">
      <c r="B88" s="3">
        <f t="shared" si="2"/>
        <v>33</v>
      </c>
      <c r="C88" s="17">
        <f>C84+1</f>
        <v>2</v>
      </c>
      <c r="D88" s="18" t="s">
        <v>3</v>
      </c>
      <c r="E88" s="4"/>
    </row>
    <row r="89" spans="2:5" ht="13.5">
      <c r="B89" s="3">
        <f t="shared" si="2"/>
        <v>33</v>
      </c>
      <c r="C89" s="19"/>
      <c r="D89" s="20">
        <v>15</v>
      </c>
      <c r="E89" s="4"/>
    </row>
    <row r="90" spans="2:5" ht="13.5">
      <c r="B90" s="3">
        <f t="shared" si="2"/>
        <v>33</v>
      </c>
      <c r="C90" s="19"/>
      <c r="D90" s="20">
        <v>30</v>
      </c>
      <c r="E90" s="4"/>
    </row>
    <row r="91" spans="2:5" ht="13.5">
      <c r="B91" s="3">
        <f t="shared" si="2"/>
        <v>33</v>
      </c>
      <c r="C91" s="21"/>
      <c r="D91" s="22">
        <v>45</v>
      </c>
      <c r="E91" s="4"/>
    </row>
    <row r="92" spans="2:5" ht="13.5">
      <c r="B92" s="3">
        <f t="shared" si="2"/>
        <v>33</v>
      </c>
      <c r="C92" s="17">
        <f>C88+1</f>
        <v>3</v>
      </c>
      <c r="D92" s="18" t="s">
        <v>3</v>
      </c>
      <c r="E92" s="4"/>
    </row>
    <row r="93" spans="2:5" ht="13.5">
      <c r="B93" s="3">
        <f t="shared" si="2"/>
        <v>33</v>
      </c>
      <c r="C93" s="19"/>
      <c r="D93" s="20">
        <v>15</v>
      </c>
      <c r="E93" s="4"/>
    </row>
    <row r="94" spans="2:5" ht="13.5">
      <c r="B94" s="3">
        <f t="shared" si="2"/>
        <v>33</v>
      </c>
      <c r="C94" s="19"/>
      <c r="D94" s="20">
        <v>30</v>
      </c>
      <c r="E94" s="4"/>
    </row>
    <row r="95" spans="2:5" ht="13.5">
      <c r="B95" s="3">
        <f t="shared" si="2"/>
        <v>33</v>
      </c>
      <c r="C95" s="21"/>
      <c r="D95" s="22">
        <v>45</v>
      </c>
      <c r="E95" s="4"/>
    </row>
    <row r="96" spans="2:5" ht="13.5">
      <c r="B96" s="3">
        <f t="shared" si="2"/>
        <v>33</v>
      </c>
      <c r="C96" s="17">
        <f>C92+1</f>
        <v>4</v>
      </c>
      <c r="D96" s="18" t="s">
        <v>3</v>
      </c>
      <c r="E96" s="4"/>
    </row>
    <row r="97" spans="2:5" ht="13.5">
      <c r="B97" s="3">
        <f t="shared" si="2"/>
        <v>33</v>
      </c>
      <c r="C97" s="19"/>
      <c r="D97" s="20">
        <v>15</v>
      </c>
      <c r="E97" s="4"/>
    </row>
    <row r="98" spans="2:5" ht="13.5">
      <c r="B98" s="3">
        <f t="shared" si="2"/>
        <v>33</v>
      </c>
      <c r="C98" s="19"/>
      <c r="D98" s="20">
        <v>30</v>
      </c>
      <c r="E98" s="4"/>
    </row>
    <row r="99" spans="2:5" ht="13.5">
      <c r="B99" s="3">
        <f t="shared" si="2"/>
        <v>33</v>
      </c>
      <c r="C99" s="21"/>
      <c r="D99" s="22">
        <v>45</v>
      </c>
      <c r="E99" s="4"/>
    </row>
  </sheetData>
  <sheetProtection formatCells="0" formatColumns="0" formatRows="0" insertColumns="0" insertRows="0" insertHyperlinks="0" deleteColumns="0" deleteRows="0" sort="0" autoFilter="0" pivotTables="0"/>
  <mergeCells count="2">
    <mergeCell ref="K3:L3"/>
    <mergeCell ref="C2:E2"/>
  </mergeCells>
  <dataValidations count="1">
    <dataValidation type="list" allowBlank="1" showInputMessage="1" showErrorMessage="1" sqref="C2">
      <formula1>"Show minutes, Don't show minutes"</formula1>
    </dataValidation>
  </dataValidation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2"/>
  <sheetViews>
    <sheetView showGridLines="0" tabSelected="1" zoomScale="90" zoomScaleNormal="90" zoomScalePageLayoutView="0" workbookViewId="0" topLeftCell="A1">
      <selection activeCell="AB18" sqref="AB18"/>
    </sheetView>
  </sheetViews>
  <sheetFormatPr defaultColWidth="9.140625" defaultRowHeight="12.75"/>
  <cols>
    <col min="1" max="1" width="2.140625" style="27" customWidth="1"/>
    <col min="2" max="8" width="3.7109375" style="27" customWidth="1"/>
    <col min="9" max="9" width="1.28515625" style="27" customWidth="1"/>
    <col min="10" max="10" width="2.7109375" style="27" customWidth="1"/>
    <col min="11" max="11" width="2.7109375" style="28" customWidth="1"/>
    <col min="12" max="12" width="28.7109375" style="27" customWidth="1"/>
    <col min="13" max="13" width="0.9921875" style="27" customWidth="1"/>
    <col min="14" max="15" width="2.7109375" style="27" customWidth="1"/>
    <col min="16" max="16" width="28.7109375" style="27" customWidth="1"/>
    <col min="17" max="17" width="0.9921875" style="27" customWidth="1"/>
    <col min="18" max="19" width="2.7109375" style="27" customWidth="1"/>
    <col min="20" max="20" width="28.7109375" style="27" customWidth="1"/>
    <col min="21" max="21" width="0.9921875" style="27" customWidth="1"/>
    <col min="22" max="23" width="2.7109375" style="27" customWidth="1"/>
    <col min="24" max="24" width="28.7109375" style="27" customWidth="1"/>
    <col min="25" max="25" width="0.9921875" style="27" customWidth="1"/>
    <col min="26" max="27" width="2.7109375" style="27" customWidth="1"/>
    <col min="28" max="28" width="28.7109375" style="27" customWidth="1"/>
    <col min="29" max="29" width="0.9921875" style="27" customWidth="1"/>
    <col min="30" max="31" width="2.7109375" style="27" customWidth="1"/>
    <col min="32" max="32" width="28.7109375" style="27" customWidth="1"/>
    <col min="33" max="33" width="0.9921875" style="27" customWidth="1"/>
    <col min="34" max="35" width="2.7109375" style="27" customWidth="1"/>
    <col min="36" max="36" width="28.7109375" style="27" customWidth="1"/>
    <col min="37" max="37" width="0.9921875" style="27" customWidth="1"/>
    <col min="38" max="39" width="2.7109375" style="27" customWidth="1"/>
    <col min="40" max="40" width="28.7109375" style="27" customWidth="1"/>
    <col min="41" max="41" width="0.9921875" style="27" customWidth="1"/>
    <col min="42" max="43" width="2.7109375" style="27" customWidth="1"/>
    <col min="44" max="44" width="28.7109375" style="27" customWidth="1"/>
    <col min="45" max="45" width="0.9921875" style="27" customWidth="1"/>
    <col min="46" max="47" width="2.7109375" style="27" customWidth="1"/>
    <col min="48" max="48" width="28.7109375" style="27" customWidth="1"/>
    <col min="49" max="49" width="0.9921875" style="27" customWidth="1"/>
    <col min="50" max="51" width="2.7109375" style="27" customWidth="1"/>
    <col min="52" max="52" width="28.7109375" style="27" customWidth="1"/>
    <col min="53" max="53" width="0.9921875" style="27" customWidth="1"/>
    <col min="54" max="55" width="2.7109375" style="27" customWidth="1"/>
    <col min="56" max="56" width="28.7109375" style="27" customWidth="1"/>
    <col min="57" max="57" width="0.9921875" style="27" customWidth="1"/>
    <col min="58" max="59" width="2.7109375" style="27" customWidth="1"/>
    <col min="60" max="60" width="28.7109375" style="27" customWidth="1"/>
    <col min="61" max="61" width="0.9921875" style="27" customWidth="1"/>
    <col min="62" max="63" width="2.7109375" style="27" customWidth="1"/>
    <col min="64" max="64" width="28.7109375" style="27" customWidth="1"/>
    <col min="65" max="65" width="0.9921875" style="27" customWidth="1"/>
    <col min="66" max="16384" width="9.140625" style="27" customWidth="1"/>
  </cols>
  <sheetData>
    <row r="1" ht="9.75" customHeight="1" thickBot="1"/>
    <row r="2" spans="2:65" ht="18" customHeight="1" thickBot="1">
      <c r="B2" s="72" t="s">
        <v>32</v>
      </c>
      <c r="C2" s="72"/>
      <c r="D2" s="29"/>
      <c r="E2" s="29"/>
      <c r="F2" s="29"/>
      <c r="G2" s="29"/>
      <c r="H2" s="29"/>
      <c r="I2" s="59" t="str">
        <f>Setup!C2</f>
        <v>Show minutes</v>
      </c>
      <c r="J2" s="73" t="s">
        <v>34</v>
      </c>
      <c r="K2" s="71"/>
      <c r="L2" s="122">
        <v>44197</v>
      </c>
      <c r="M2" s="123"/>
      <c r="N2" s="125" t="s">
        <v>33</v>
      </c>
      <c r="O2" s="126"/>
      <c r="P2" s="122">
        <v>44210</v>
      </c>
      <c r="Q2" s="124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</row>
    <row r="3" ht="13.5">
      <c r="F3" s="30"/>
    </row>
    <row r="4" spans="2:65" ht="26.25">
      <c r="B4" s="127" t="str">
        <f>"Year "&amp;TEXT(L2,"yyyy")</f>
        <v>Year 2021</v>
      </c>
      <c r="C4" s="128"/>
      <c r="D4" s="128"/>
      <c r="E4" s="128"/>
      <c r="F4" s="128"/>
      <c r="G4" s="128"/>
      <c r="H4" s="129"/>
      <c r="I4" s="62"/>
      <c r="J4" s="118">
        <f>IF(L2&lt;&gt;"",L2,"")</f>
        <v>44197</v>
      </c>
      <c r="K4" s="119"/>
      <c r="L4" s="63" t="str">
        <f>TEXT(J4,"dddd")</f>
        <v>Friday</v>
      </c>
      <c r="M4" s="62"/>
      <c r="N4" s="118">
        <f>IF(J4&lt;&gt;"",IF(J4&lt;&gt;$P$2,J4+1,""),"")</f>
        <v>44198</v>
      </c>
      <c r="O4" s="119"/>
      <c r="P4" s="63" t="str">
        <f>TEXT(N4,"dddd")</f>
        <v>Saturday</v>
      </c>
      <c r="Q4" s="62"/>
      <c r="R4" s="118">
        <f>IF(N4&lt;&gt;"",IF(N4&lt;&gt;$P$2,N4+1,""),"")</f>
        <v>44199</v>
      </c>
      <c r="S4" s="119"/>
      <c r="T4" s="63" t="str">
        <f>TEXT(R4,"dddd")</f>
        <v>Sunday</v>
      </c>
      <c r="U4" s="62"/>
      <c r="V4" s="118">
        <f>IF(R4&lt;&gt;"",IF(R4&lt;&gt;$P$2,R4+1,""),"")</f>
        <v>44200</v>
      </c>
      <c r="W4" s="119"/>
      <c r="X4" s="63" t="str">
        <f>TEXT(V4,"dddd")</f>
        <v>Monday</v>
      </c>
      <c r="Y4" s="62"/>
      <c r="Z4" s="118">
        <f>IF(V4&lt;&gt;"",IF(V4&lt;&gt;$P$2,V4+1,""),"")</f>
        <v>44201</v>
      </c>
      <c r="AA4" s="119"/>
      <c r="AB4" s="63" t="str">
        <f>TEXT(Z4,"dddd")</f>
        <v>Tuesday</v>
      </c>
      <c r="AC4" s="62"/>
      <c r="AD4" s="118">
        <f>IF(Z4&lt;&gt;"",IF(Z4&lt;&gt;$P$2,Z4+1,""),"")</f>
        <v>44202</v>
      </c>
      <c r="AE4" s="119"/>
      <c r="AF4" s="63" t="str">
        <f>TEXT(AD4,"dddd")</f>
        <v>Wednesday</v>
      </c>
      <c r="AG4" s="62"/>
      <c r="AH4" s="118">
        <f>IF(AD4&lt;&gt;"",IF(AD4&lt;&gt;$P$2,AD4+1,""),"")</f>
        <v>44203</v>
      </c>
      <c r="AI4" s="119"/>
      <c r="AJ4" s="63" t="str">
        <f>TEXT(AH4,"dddd")</f>
        <v>Thursday</v>
      </c>
      <c r="AK4" s="62"/>
      <c r="AL4" s="118">
        <f>IF(AH4&lt;&gt;"",IF(AH4&lt;&gt;$P$2,AH4+1,""),"")</f>
        <v>44204</v>
      </c>
      <c r="AM4" s="119"/>
      <c r="AN4" s="63" t="str">
        <f>TEXT(AL4,"dddd")</f>
        <v>Friday</v>
      </c>
      <c r="AO4" s="62"/>
      <c r="AP4" s="118">
        <f>IF(AL4&lt;&gt;"",IF(AL4&lt;&gt;$P$2,AL4+1,""),"")</f>
        <v>44205</v>
      </c>
      <c r="AQ4" s="119"/>
      <c r="AR4" s="63" t="str">
        <f>TEXT(AP4,"dddd")</f>
        <v>Saturday</v>
      </c>
      <c r="AS4" s="62"/>
      <c r="AT4" s="118">
        <f>IF(AP4&lt;&gt;"",IF(AP4&lt;&gt;$P$2,AP4+1,""),"")</f>
        <v>44206</v>
      </c>
      <c r="AU4" s="119"/>
      <c r="AV4" s="63" t="str">
        <f>TEXT(AT4,"dddd")</f>
        <v>Sunday</v>
      </c>
      <c r="AW4" s="62"/>
      <c r="AX4" s="118">
        <f>IF(AT4&lt;&gt;"",IF(AT4&lt;&gt;$P$2,AT4+1,""),"")</f>
        <v>44207</v>
      </c>
      <c r="AY4" s="119"/>
      <c r="AZ4" s="63" t="str">
        <f>TEXT(AX4,"dddd")</f>
        <v>Monday</v>
      </c>
      <c r="BA4" s="62"/>
      <c r="BB4" s="118">
        <f>IF(AX4&lt;&gt;"",IF(AX4&lt;&gt;$P$2,AX4+1,""),"")</f>
        <v>44208</v>
      </c>
      <c r="BC4" s="119"/>
      <c r="BD4" s="63" t="str">
        <f>TEXT(BB4,"dddd")</f>
        <v>Tuesday</v>
      </c>
      <c r="BE4" s="62"/>
      <c r="BF4" s="118">
        <f>IF(BB4&lt;&gt;"",IF(BB4&lt;&gt;$P$2,BB4+1,""),"")</f>
        <v>44209</v>
      </c>
      <c r="BG4" s="119"/>
      <c r="BH4" s="63" t="str">
        <f>TEXT(BF4,"dddd")</f>
        <v>Wednesday</v>
      </c>
      <c r="BI4" s="62"/>
      <c r="BJ4" s="118">
        <f>IF(BF4&lt;&gt;"",IF(BF4&lt;&gt;$P$2,BF4+1,""),"")</f>
        <v>44210</v>
      </c>
      <c r="BK4" s="119"/>
      <c r="BL4" s="63" t="str">
        <f>TEXT(BJ4,"dddd")</f>
        <v>Thursday</v>
      </c>
      <c r="BM4" s="62"/>
    </row>
    <row r="5" spans="2:64" ht="15">
      <c r="B5" s="130"/>
      <c r="C5" s="131"/>
      <c r="D5" s="131"/>
      <c r="E5" s="131"/>
      <c r="F5" s="131"/>
      <c r="G5" s="131"/>
      <c r="H5" s="132"/>
      <c r="J5" s="120">
        <f>J4</f>
        <v>44197</v>
      </c>
      <c r="K5" s="121"/>
      <c r="L5" s="31" t="str">
        <f>IF(ISNA(VLOOKUP(J5,Setup!$K$5:$L$24,2,FALSE)),"",VLOOKUP(J5,Setup!$K$5:$L$24,2,FALSE))</f>
        <v>New Year’s Day</v>
      </c>
      <c r="N5" s="120">
        <f>N4</f>
        <v>44198</v>
      </c>
      <c r="O5" s="121"/>
      <c r="P5" s="31">
        <f>IF(ISNA(VLOOKUP(N5,Setup!$K$5:$L$24,2,FALSE)),"",VLOOKUP(N5,Setup!$K$5:$L$24,2,FALSE))</f>
      </c>
      <c r="R5" s="120">
        <f>R4</f>
        <v>44199</v>
      </c>
      <c r="S5" s="121"/>
      <c r="T5" s="31">
        <f>IF(ISNA(VLOOKUP(R5,Setup!$K$5:$L$24,2,FALSE)),"",VLOOKUP(R5,Setup!$K$5:$L$24,2,FALSE))</f>
      </c>
      <c r="V5" s="120">
        <f>V4</f>
        <v>44200</v>
      </c>
      <c r="W5" s="121"/>
      <c r="X5" s="31">
        <f>IF(ISNA(VLOOKUP(V5,Setup!$K$5:$L$24,2,FALSE)),"",VLOOKUP(V5,Setup!$K$5:$L$24,2,FALSE))</f>
      </c>
      <c r="Z5" s="120">
        <f>Z4</f>
        <v>44201</v>
      </c>
      <c r="AA5" s="121"/>
      <c r="AB5" s="31">
        <f>IF(ISNA(VLOOKUP(Z5,Setup!$K$5:$L$24,2,FALSE)),"",VLOOKUP(Z5,Setup!$K$5:$L$24,2,FALSE))</f>
      </c>
      <c r="AD5" s="120">
        <f>AD4</f>
        <v>44202</v>
      </c>
      <c r="AE5" s="121"/>
      <c r="AF5" s="31">
        <f>IF(ISNA(VLOOKUP(AD5,Setup!$K$5:$L$24,2,FALSE)),"",VLOOKUP(AD5,Setup!$K$5:$L$24,2,FALSE))</f>
      </c>
      <c r="AH5" s="120">
        <f>AH4</f>
        <v>44203</v>
      </c>
      <c r="AI5" s="121"/>
      <c r="AJ5" s="31">
        <f>IF(ISNA(VLOOKUP(AH5,Setup!$K$5:$L$24,2,FALSE)),"",VLOOKUP(AH5,Setup!$K$5:$L$24,2,FALSE))</f>
      </c>
      <c r="AL5" s="120">
        <f>AL4</f>
        <v>44204</v>
      </c>
      <c r="AM5" s="121"/>
      <c r="AN5" s="31">
        <f>IF(ISNA(VLOOKUP(AL5,Setup!$K$5:$L$24,2,FALSE)),"",VLOOKUP(AL5,Setup!$K$5:$L$24,2,FALSE))</f>
      </c>
      <c r="AP5" s="120">
        <f>AP4</f>
        <v>44205</v>
      </c>
      <c r="AQ5" s="121"/>
      <c r="AR5" s="31">
        <f>IF(ISNA(VLOOKUP(AP5,Setup!$K$5:$L$24,2,FALSE)),"",VLOOKUP(AP5,Setup!$K$5:$L$24,2,FALSE))</f>
      </c>
      <c r="AT5" s="120">
        <f>AT4</f>
        <v>44206</v>
      </c>
      <c r="AU5" s="121"/>
      <c r="AV5" s="31">
        <f>IF(ISNA(VLOOKUP(AT5,Setup!$K$5:$L$24,2,FALSE)),"",VLOOKUP(AT5,Setup!$K$5:$L$24,2,FALSE))</f>
      </c>
      <c r="AX5" s="120">
        <f>AX4</f>
        <v>44207</v>
      </c>
      <c r="AY5" s="121"/>
      <c r="AZ5" s="31">
        <f>IF(ISNA(VLOOKUP(AX5,Setup!$K$5:$L$24,2,FALSE)),"",VLOOKUP(AX5,Setup!$K$5:$L$24,2,FALSE))</f>
      </c>
      <c r="BB5" s="120">
        <f>BB4</f>
        <v>44208</v>
      </c>
      <c r="BC5" s="121"/>
      <c r="BD5" s="31">
        <f>IF(ISNA(VLOOKUP(BB5,Setup!$K$5:$L$24,2,FALSE)),"",VLOOKUP(BB5,Setup!$K$5:$L$24,2,FALSE))</f>
      </c>
      <c r="BF5" s="120">
        <f>BF4</f>
        <v>44209</v>
      </c>
      <c r="BG5" s="121"/>
      <c r="BH5" s="31">
        <f>IF(ISNA(VLOOKUP(BF5,Setup!$K$5:$L$24,2,FALSE)),"",VLOOKUP(BF5,Setup!$K$5:$L$24,2,FALSE))</f>
      </c>
      <c r="BJ5" s="120">
        <f>BJ4</f>
        <v>44210</v>
      </c>
      <c r="BK5" s="121"/>
      <c r="BL5" s="31">
        <f>IF(ISNA(VLOOKUP(BJ5,Setup!$K$5:$L$24,2,FALSE)),"",VLOOKUP(BJ5,Setup!$K$5:$L$24,2,FALSE))</f>
      </c>
    </row>
    <row r="6" spans="2:63" ht="13.5" customHeight="1">
      <c r="B6" s="86"/>
      <c r="C6" s="86"/>
      <c r="D6" s="86"/>
      <c r="E6" s="86"/>
      <c r="F6" s="86"/>
      <c r="G6" s="86"/>
      <c r="H6" s="86"/>
      <c r="O6" s="28"/>
      <c r="S6" s="28"/>
      <c r="W6" s="28"/>
      <c r="AA6" s="28"/>
      <c r="AE6" s="28"/>
      <c r="AI6" s="28"/>
      <c r="AM6" s="28"/>
      <c r="AQ6" s="28"/>
      <c r="AU6" s="28"/>
      <c r="AY6" s="28"/>
      <c r="BC6" s="28"/>
      <c r="BG6" s="28"/>
      <c r="BK6" s="28"/>
    </row>
    <row r="7" spans="2:65" ht="13.5" customHeight="1">
      <c r="B7" s="23" t="s">
        <v>24</v>
      </c>
      <c r="C7" s="24" t="s">
        <v>25</v>
      </c>
      <c r="D7" s="24" t="s">
        <v>26</v>
      </c>
      <c r="E7" s="24" t="s">
        <v>27</v>
      </c>
      <c r="F7" s="24" t="s">
        <v>28</v>
      </c>
      <c r="G7" s="24" t="s">
        <v>29</v>
      </c>
      <c r="H7" s="25" t="s">
        <v>30</v>
      </c>
      <c r="J7" s="32" t="s">
        <v>43</v>
      </c>
      <c r="K7" s="33"/>
      <c r="L7" s="34"/>
      <c r="M7" s="35"/>
      <c r="N7" s="32" t="str">
        <f>J7</f>
        <v>Transportation/Accommodation</v>
      </c>
      <c r="O7" s="33"/>
      <c r="P7" s="34"/>
      <c r="Q7" s="35"/>
      <c r="R7" s="32" t="str">
        <f>N7</f>
        <v>Transportation/Accommodation</v>
      </c>
      <c r="S7" s="33"/>
      <c r="T7" s="34"/>
      <c r="U7" s="35"/>
      <c r="V7" s="32" t="str">
        <f>R7</f>
        <v>Transportation/Accommodation</v>
      </c>
      <c r="W7" s="33"/>
      <c r="X7" s="34"/>
      <c r="Y7" s="35"/>
      <c r="Z7" s="32" t="str">
        <f>V7</f>
        <v>Transportation/Accommodation</v>
      </c>
      <c r="AA7" s="33"/>
      <c r="AB7" s="34"/>
      <c r="AC7" s="35"/>
      <c r="AD7" s="32" t="str">
        <f>Z7</f>
        <v>Transportation/Accommodation</v>
      </c>
      <c r="AE7" s="33"/>
      <c r="AF7" s="34"/>
      <c r="AG7" s="35"/>
      <c r="AH7" s="32" t="str">
        <f>AD7</f>
        <v>Transportation/Accommodation</v>
      </c>
      <c r="AI7" s="33"/>
      <c r="AJ7" s="34"/>
      <c r="AK7" s="35"/>
      <c r="AL7" s="32" t="str">
        <f>AH7</f>
        <v>Transportation/Accommodation</v>
      </c>
      <c r="AM7" s="33"/>
      <c r="AN7" s="34"/>
      <c r="AO7" s="35"/>
      <c r="AP7" s="32" t="str">
        <f>AL7</f>
        <v>Transportation/Accommodation</v>
      </c>
      <c r="AQ7" s="33"/>
      <c r="AR7" s="34"/>
      <c r="AS7" s="35"/>
      <c r="AT7" s="32" t="str">
        <f>AP7</f>
        <v>Transportation/Accommodation</v>
      </c>
      <c r="AU7" s="33"/>
      <c r="AV7" s="34"/>
      <c r="AW7" s="35"/>
      <c r="AX7" s="32" t="str">
        <f>AT7</f>
        <v>Transportation/Accommodation</v>
      </c>
      <c r="AY7" s="33"/>
      <c r="AZ7" s="34"/>
      <c r="BA7" s="35"/>
      <c r="BB7" s="32" t="str">
        <f>AX7</f>
        <v>Transportation/Accommodation</v>
      </c>
      <c r="BC7" s="33"/>
      <c r="BD7" s="34"/>
      <c r="BE7" s="35"/>
      <c r="BF7" s="32" t="str">
        <f>BB7</f>
        <v>Transportation/Accommodation</v>
      </c>
      <c r="BG7" s="33"/>
      <c r="BH7" s="34"/>
      <c r="BI7" s="35"/>
      <c r="BJ7" s="32" t="str">
        <f>BF7</f>
        <v>Transportation/Accommodation</v>
      </c>
      <c r="BK7" s="33"/>
      <c r="BL7" s="34"/>
      <c r="BM7" s="35"/>
    </row>
    <row r="8" spans="2:65" ht="13.5" customHeight="1">
      <c r="B8" s="64">
        <f>IF(WEEKDAY(DATE(YEAR($L$2),MONTH($L$2),1))=1,1,"")</f>
      </c>
      <c r="C8" s="65">
        <f>IF(B8&lt;&gt;"",B8+1,IF(WEEKDAY(DATE(YEAR($L$2),MONTH($L$2),1))=2,1,""))</f>
      </c>
      <c r="D8" s="65">
        <f>IF(C8&lt;&gt;"",C8+1,IF(WEEKDAY(DATE(YEAR($L$2),MONTH($L$2),1))=3,1,""))</f>
      </c>
      <c r="E8" s="65">
        <f>IF(D8&lt;&gt;"",D8+1,IF(WEEKDAY(DATE(YEAR($L$2),MONTH($L$2),1))=4,1,""))</f>
      </c>
      <c r="F8" s="65">
        <f>IF(E8&lt;&gt;"",E8+1,IF(WEEKDAY(DATE(YEAR($L$2),MONTH($L$2),1))=5,1,""))</f>
      </c>
      <c r="G8" s="65">
        <f>IF(F8&lt;&gt;"",F8+1,IF(WEEKDAY(DATE(YEAR($L$2),MONTH($L$2),1))=6,1,""))</f>
        <v>1</v>
      </c>
      <c r="H8" s="66">
        <f>IF(G8&lt;&gt;"",G8+1,IF(WEEKDAY(DATE(YEAR($L$2),MONTH($L$2),1))=7,1,""))</f>
        <v>2</v>
      </c>
      <c r="J8" s="89"/>
      <c r="K8" s="98"/>
      <c r="L8" s="101"/>
      <c r="M8" s="97"/>
      <c r="N8" s="89"/>
      <c r="O8" s="98"/>
      <c r="P8" s="98"/>
      <c r="Q8" s="97"/>
      <c r="R8" s="89"/>
      <c r="S8" s="98"/>
      <c r="T8" s="98"/>
      <c r="U8" s="97"/>
      <c r="V8" s="89"/>
      <c r="W8" s="98"/>
      <c r="X8" s="98"/>
      <c r="Y8" s="97"/>
      <c r="Z8" s="89"/>
      <c r="AA8" s="98"/>
      <c r="AB8" s="98"/>
      <c r="AC8" s="97"/>
      <c r="AD8" s="89"/>
      <c r="AE8" s="98"/>
      <c r="AF8" s="98"/>
      <c r="AG8" s="97"/>
      <c r="AH8" s="89"/>
      <c r="AI8" s="98"/>
      <c r="AJ8" s="98"/>
      <c r="AK8" s="97"/>
      <c r="AL8" s="89"/>
      <c r="AM8" s="98"/>
      <c r="AN8" s="98"/>
      <c r="AO8" s="97"/>
      <c r="AP8" s="89"/>
      <c r="AQ8" s="98"/>
      <c r="AR8" s="98"/>
      <c r="AS8" s="97"/>
      <c r="AT8" s="89"/>
      <c r="AU8" s="98"/>
      <c r="AV8" s="98"/>
      <c r="AW8" s="97"/>
      <c r="AX8" s="89"/>
      <c r="AY8" s="98"/>
      <c r="AZ8" s="98"/>
      <c r="BA8" s="97"/>
      <c r="BB8" s="89"/>
      <c r="BC8" s="98"/>
      <c r="BD8" s="98"/>
      <c r="BE8" s="97"/>
      <c r="BF8" s="89"/>
      <c r="BG8" s="98"/>
      <c r="BH8" s="98"/>
      <c r="BI8" s="97"/>
      <c r="BJ8" s="89"/>
      <c r="BK8" s="98"/>
      <c r="BL8" s="98"/>
      <c r="BM8" s="97"/>
    </row>
    <row r="9" spans="2:65" ht="13.5" customHeight="1">
      <c r="B9" s="64">
        <f>H8+1</f>
        <v>3</v>
      </c>
      <c r="C9" s="65">
        <f aca="true" t="shared" si="0" ref="C9:H11">B9+1</f>
        <v>4</v>
      </c>
      <c r="D9" s="65">
        <f t="shared" si="0"/>
        <v>5</v>
      </c>
      <c r="E9" s="65">
        <f t="shared" si="0"/>
        <v>6</v>
      </c>
      <c r="F9" s="65">
        <f t="shared" si="0"/>
        <v>7</v>
      </c>
      <c r="G9" s="65">
        <f t="shared" si="0"/>
        <v>8</v>
      </c>
      <c r="H9" s="66">
        <f t="shared" si="0"/>
        <v>9</v>
      </c>
      <c r="J9" s="89"/>
      <c r="K9" s="98"/>
      <c r="L9" s="101"/>
      <c r="M9" s="97"/>
      <c r="N9" s="89"/>
      <c r="O9" s="98"/>
      <c r="P9" s="96"/>
      <c r="Q9" s="97"/>
      <c r="R9" s="89"/>
      <c r="S9" s="98"/>
      <c r="T9" s="96"/>
      <c r="U9" s="97"/>
      <c r="V9" s="89"/>
      <c r="W9" s="98"/>
      <c r="X9" s="96"/>
      <c r="Y9" s="97"/>
      <c r="Z9" s="89"/>
      <c r="AA9" s="98"/>
      <c r="AB9" s="96"/>
      <c r="AC9" s="97"/>
      <c r="AD9" s="89"/>
      <c r="AE9" s="98"/>
      <c r="AF9" s="96"/>
      <c r="AG9" s="97"/>
      <c r="AH9" s="89"/>
      <c r="AI9" s="98"/>
      <c r="AJ9" s="96"/>
      <c r="AK9" s="97"/>
      <c r="AL9" s="89"/>
      <c r="AM9" s="98"/>
      <c r="AN9" s="96"/>
      <c r="AO9" s="97"/>
      <c r="AP9" s="89"/>
      <c r="AQ9" s="98"/>
      <c r="AR9" s="96"/>
      <c r="AS9" s="97"/>
      <c r="AT9" s="89"/>
      <c r="AU9" s="98"/>
      <c r="AV9" s="96"/>
      <c r="AW9" s="97"/>
      <c r="AX9" s="89"/>
      <c r="AY9" s="98"/>
      <c r="AZ9" s="96"/>
      <c r="BA9" s="97"/>
      <c r="BB9" s="89"/>
      <c r="BC9" s="98"/>
      <c r="BD9" s="96"/>
      <c r="BE9" s="97"/>
      <c r="BF9" s="89"/>
      <c r="BG9" s="98"/>
      <c r="BH9" s="96"/>
      <c r="BI9" s="97"/>
      <c r="BJ9" s="89"/>
      <c r="BK9" s="98"/>
      <c r="BL9" s="96"/>
      <c r="BM9" s="97"/>
    </row>
    <row r="10" spans="2:65" ht="13.5" customHeight="1">
      <c r="B10" s="64">
        <f>H9+1</f>
        <v>10</v>
      </c>
      <c r="C10" s="65">
        <f t="shared" si="0"/>
        <v>11</v>
      </c>
      <c r="D10" s="65">
        <f t="shared" si="0"/>
        <v>12</v>
      </c>
      <c r="E10" s="65">
        <f t="shared" si="0"/>
        <v>13</v>
      </c>
      <c r="F10" s="65">
        <f t="shared" si="0"/>
        <v>14</v>
      </c>
      <c r="G10" s="65">
        <f t="shared" si="0"/>
        <v>15</v>
      </c>
      <c r="H10" s="66">
        <f t="shared" si="0"/>
        <v>16</v>
      </c>
      <c r="J10" s="89"/>
      <c r="K10" s="98"/>
      <c r="L10" s="101"/>
      <c r="M10" s="97"/>
      <c r="N10" s="89"/>
      <c r="O10" s="98"/>
      <c r="P10" s="96"/>
      <c r="Q10" s="97"/>
      <c r="R10" s="89"/>
      <c r="S10" s="98"/>
      <c r="T10" s="96"/>
      <c r="U10" s="97"/>
      <c r="V10" s="89"/>
      <c r="W10" s="98"/>
      <c r="X10" s="96"/>
      <c r="Y10" s="97"/>
      <c r="Z10" s="89"/>
      <c r="AA10" s="98"/>
      <c r="AB10" s="96"/>
      <c r="AC10" s="97"/>
      <c r="AD10" s="89"/>
      <c r="AE10" s="98"/>
      <c r="AF10" s="96"/>
      <c r="AG10" s="97"/>
      <c r="AH10" s="89"/>
      <c r="AI10" s="98"/>
      <c r="AJ10" s="96"/>
      <c r="AK10" s="97"/>
      <c r="AL10" s="89"/>
      <c r="AM10" s="98"/>
      <c r="AN10" s="96"/>
      <c r="AO10" s="97"/>
      <c r="AP10" s="89"/>
      <c r="AQ10" s="98"/>
      <c r="AR10" s="96"/>
      <c r="AS10" s="97"/>
      <c r="AT10" s="89"/>
      <c r="AU10" s="98"/>
      <c r="AV10" s="96"/>
      <c r="AW10" s="97"/>
      <c r="AX10" s="89"/>
      <c r="AY10" s="98"/>
      <c r="AZ10" s="96"/>
      <c r="BA10" s="97"/>
      <c r="BB10" s="89"/>
      <c r="BC10" s="98"/>
      <c r="BD10" s="96"/>
      <c r="BE10" s="97"/>
      <c r="BF10" s="89"/>
      <c r="BG10" s="98"/>
      <c r="BH10" s="96"/>
      <c r="BI10" s="97"/>
      <c r="BJ10" s="89"/>
      <c r="BK10" s="98"/>
      <c r="BL10" s="96"/>
      <c r="BM10" s="97"/>
    </row>
    <row r="11" spans="2:65" ht="13.5" customHeight="1">
      <c r="B11" s="64">
        <f>H10+1</f>
        <v>17</v>
      </c>
      <c r="C11" s="65">
        <f t="shared" si="0"/>
        <v>18</v>
      </c>
      <c r="D11" s="65">
        <f t="shared" si="0"/>
        <v>19</v>
      </c>
      <c r="E11" s="65">
        <f t="shared" si="0"/>
        <v>20</v>
      </c>
      <c r="F11" s="65">
        <f t="shared" si="0"/>
        <v>21</v>
      </c>
      <c r="G11" s="65">
        <f t="shared" si="0"/>
        <v>22</v>
      </c>
      <c r="H11" s="66">
        <f t="shared" si="0"/>
        <v>23</v>
      </c>
      <c r="J11" s="89"/>
      <c r="K11" s="90"/>
      <c r="L11" s="96"/>
      <c r="M11" s="97"/>
      <c r="N11" s="89"/>
      <c r="O11" s="98"/>
      <c r="P11" s="96"/>
      <c r="Q11" s="97"/>
      <c r="R11" s="89"/>
      <c r="S11" s="98"/>
      <c r="T11" s="96"/>
      <c r="U11" s="97"/>
      <c r="V11" s="89"/>
      <c r="W11" s="98"/>
      <c r="X11" s="96"/>
      <c r="Y11" s="97"/>
      <c r="Z11" s="89"/>
      <c r="AA11" s="98"/>
      <c r="AB11" s="96"/>
      <c r="AC11" s="97"/>
      <c r="AD11" s="89"/>
      <c r="AE11" s="98"/>
      <c r="AF11" s="96"/>
      <c r="AG11" s="97"/>
      <c r="AH11" s="89"/>
      <c r="AI11" s="98"/>
      <c r="AJ11" s="96"/>
      <c r="AK11" s="97"/>
      <c r="AL11" s="89"/>
      <c r="AM11" s="98"/>
      <c r="AN11" s="96"/>
      <c r="AO11" s="97"/>
      <c r="AP11" s="89"/>
      <c r="AQ11" s="98"/>
      <c r="AR11" s="96"/>
      <c r="AS11" s="97"/>
      <c r="AT11" s="89"/>
      <c r="AU11" s="98"/>
      <c r="AV11" s="96"/>
      <c r="AW11" s="97"/>
      <c r="AX11" s="89"/>
      <c r="AY11" s="98"/>
      <c r="AZ11" s="96"/>
      <c r="BA11" s="97"/>
      <c r="BB11" s="89"/>
      <c r="BC11" s="98"/>
      <c r="BD11" s="96"/>
      <c r="BE11" s="97"/>
      <c r="BF11" s="89"/>
      <c r="BG11" s="98"/>
      <c r="BH11" s="96"/>
      <c r="BI11" s="97"/>
      <c r="BJ11" s="89"/>
      <c r="BK11" s="98"/>
      <c r="BL11" s="96"/>
      <c r="BM11" s="97"/>
    </row>
    <row r="12" spans="2:65" ht="13.5">
      <c r="B12" s="64">
        <f>IF(H11&lt;&gt;"",IF(DAY(EOMONTH(DATE(YEAR($L$2),MONTH($L$2),1),0))=H11,"",H11+1),"")</f>
        <v>24</v>
      </c>
      <c r="C12" s="65">
        <f aca="true" t="shared" si="1" ref="C12:H12">IF(B12&lt;&gt;"",IF(DAY(EOMONTH(DATE(YEAR($L$2),MONTH($L$2),1),0))=B12,"",B12+1),"")</f>
        <v>25</v>
      </c>
      <c r="D12" s="65">
        <f t="shared" si="1"/>
        <v>26</v>
      </c>
      <c r="E12" s="65">
        <f t="shared" si="1"/>
        <v>27</v>
      </c>
      <c r="F12" s="65">
        <f t="shared" si="1"/>
        <v>28</v>
      </c>
      <c r="G12" s="65">
        <f t="shared" si="1"/>
        <v>29</v>
      </c>
      <c r="H12" s="66">
        <f t="shared" si="1"/>
        <v>30</v>
      </c>
      <c r="J12" s="89"/>
      <c r="K12" s="90"/>
      <c r="L12" s="96"/>
      <c r="M12" s="97"/>
      <c r="N12" s="89"/>
      <c r="O12" s="98"/>
      <c r="P12" s="96"/>
      <c r="Q12" s="97"/>
      <c r="R12" s="89"/>
      <c r="S12" s="98"/>
      <c r="T12" s="96"/>
      <c r="U12" s="97"/>
      <c r="V12" s="89"/>
      <c r="W12" s="98"/>
      <c r="X12" s="96"/>
      <c r="Y12" s="97"/>
      <c r="Z12" s="89"/>
      <c r="AA12" s="98"/>
      <c r="AB12" s="96"/>
      <c r="AC12" s="97"/>
      <c r="AD12" s="89"/>
      <c r="AE12" s="98"/>
      <c r="AF12" s="96"/>
      <c r="AG12" s="97"/>
      <c r="AH12" s="89"/>
      <c r="AI12" s="98"/>
      <c r="AJ12" s="96"/>
      <c r="AK12" s="97"/>
      <c r="AL12" s="89"/>
      <c r="AM12" s="98"/>
      <c r="AN12" s="96"/>
      <c r="AO12" s="97"/>
      <c r="AP12" s="89"/>
      <c r="AQ12" s="98"/>
      <c r="AR12" s="96"/>
      <c r="AS12" s="97"/>
      <c r="AT12" s="89"/>
      <c r="AU12" s="98"/>
      <c r="AV12" s="96"/>
      <c r="AW12" s="97"/>
      <c r="AX12" s="89"/>
      <c r="AY12" s="98"/>
      <c r="AZ12" s="96"/>
      <c r="BA12" s="97"/>
      <c r="BB12" s="89"/>
      <c r="BC12" s="98"/>
      <c r="BD12" s="96"/>
      <c r="BE12" s="97"/>
      <c r="BF12" s="89"/>
      <c r="BG12" s="98"/>
      <c r="BH12" s="96"/>
      <c r="BI12" s="97"/>
      <c r="BJ12" s="89"/>
      <c r="BK12" s="98"/>
      <c r="BL12" s="96"/>
      <c r="BM12" s="97"/>
    </row>
    <row r="13" spans="2:65" ht="13.5">
      <c r="B13" s="67">
        <f>IF(H12&lt;&gt;"",IF(DAY(EOMONTH(DATE(YEAR($L$2),MONTH($L$2),1),0))=H12,"",H12+1),"")</f>
        <v>31</v>
      </c>
      <c r="C13" s="68">
        <f>IF(B13&lt;&gt;"",IF(DAY(EOMONTH(DATE(YEAR($L$2),MONTH($L$2),1),0))=B13,"",B13+1),"")</f>
      </c>
      <c r="D13" s="68"/>
      <c r="E13" s="68"/>
      <c r="F13" s="68"/>
      <c r="G13" s="68"/>
      <c r="H13" s="69"/>
      <c r="J13" s="89"/>
      <c r="K13" s="90"/>
      <c r="L13" s="96"/>
      <c r="M13" s="97"/>
      <c r="N13" s="89"/>
      <c r="O13" s="98"/>
      <c r="P13" s="96"/>
      <c r="Q13" s="97"/>
      <c r="R13" s="89"/>
      <c r="S13" s="98"/>
      <c r="T13" s="96"/>
      <c r="U13" s="97"/>
      <c r="V13" s="89"/>
      <c r="W13" s="98"/>
      <c r="X13" s="96"/>
      <c r="Y13" s="97"/>
      <c r="Z13" s="89"/>
      <c r="AA13" s="98"/>
      <c r="AB13" s="96"/>
      <c r="AC13" s="97"/>
      <c r="AD13" s="89"/>
      <c r="AE13" s="98"/>
      <c r="AF13" s="96"/>
      <c r="AG13" s="97"/>
      <c r="AH13" s="89"/>
      <c r="AI13" s="98"/>
      <c r="AJ13" s="96"/>
      <c r="AK13" s="97"/>
      <c r="AL13" s="89"/>
      <c r="AM13" s="98"/>
      <c r="AN13" s="96"/>
      <c r="AO13" s="97"/>
      <c r="AP13" s="89"/>
      <c r="AQ13" s="98"/>
      <c r="AR13" s="96"/>
      <c r="AS13" s="97"/>
      <c r="AT13" s="89"/>
      <c r="AU13" s="98"/>
      <c r="AV13" s="96"/>
      <c r="AW13" s="97"/>
      <c r="AX13" s="89"/>
      <c r="AY13" s="98"/>
      <c r="AZ13" s="96"/>
      <c r="BA13" s="97"/>
      <c r="BB13" s="89"/>
      <c r="BC13" s="98"/>
      <c r="BD13" s="96"/>
      <c r="BE13" s="97"/>
      <c r="BF13" s="89"/>
      <c r="BG13" s="98"/>
      <c r="BH13" s="96"/>
      <c r="BI13" s="97"/>
      <c r="BJ13" s="89"/>
      <c r="BK13" s="98"/>
      <c r="BL13" s="96"/>
      <c r="BM13" s="97"/>
    </row>
    <row r="14" spans="10:65" ht="13.5">
      <c r="J14" s="89"/>
      <c r="K14" s="90"/>
      <c r="L14" s="96"/>
      <c r="M14" s="97"/>
      <c r="N14" s="89"/>
      <c r="O14" s="98"/>
      <c r="P14" s="96"/>
      <c r="Q14" s="97"/>
      <c r="R14" s="89"/>
      <c r="S14" s="98"/>
      <c r="T14" s="96"/>
      <c r="U14" s="97"/>
      <c r="V14" s="89"/>
      <c r="W14" s="98"/>
      <c r="X14" s="96"/>
      <c r="Y14" s="97"/>
      <c r="Z14" s="89"/>
      <c r="AA14" s="98"/>
      <c r="AB14" s="96"/>
      <c r="AC14" s="97"/>
      <c r="AD14" s="89"/>
      <c r="AE14" s="98"/>
      <c r="AF14" s="96"/>
      <c r="AG14" s="97"/>
      <c r="AH14" s="89"/>
      <c r="AI14" s="98"/>
      <c r="AJ14" s="96"/>
      <c r="AK14" s="97"/>
      <c r="AL14" s="89"/>
      <c r="AM14" s="98"/>
      <c r="AN14" s="96"/>
      <c r="AO14" s="97"/>
      <c r="AP14" s="89"/>
      <c r="AQ14" s="98"/>
      <c r="AR14" s="96"/>
      <c r="AS14" s="97"/>
      <c r="AT14" s="89"/>
      <c r="AU14" s="98"/>
      <c r="AV14" s="96"/>
      <c r="AW14" s="97"/>
      <c r="AX14" s="89"/>
      <c r="AY14" s="98"/>
      <c r="AZ14" s="96"/>
      <c r="BA14" s="97"/>
      <c r="BB14" s="89"/>
      <c r="BC14" s="98"/>
      <c r="BD14" s="96"/>
      <c r="BE14" s="97"/>
      <c r="BF14" s="89"/>
      <c r="BG14" s="98"/>
      <c r="BH14" s="96"/>
      <c r="BI14" s="97"/>
      <c r="BJ14" s="89"/>
      <c r="BK14" s="98"/>
      <c r="BL14" s="96"/>
      <c r="BM14" s="97"/>
    </row>
    <row r="15" spans="2:65" ht="13.5">
      <c r="B15" s="45" t="s">
        <v>5</v>
      </c>
      <c r="C15" s="81" t="s">
        <v>37</v>
      </c>
      <c r="D15" s="81"/>
      <c r="E15" s="81"/>
      <c r="F15" s="81"/>
      <c r="G15" s="81"/>
      <c r="H15" s="82"/>
      <c r="J15" s="89"/>
      <c r="K15" s="90"/>
      <c r="L15" s="96"/>
      <c r="M15" s="97"/>
      <c r="N15" s="89"/>
      <c r="O15" s="98"/>
      <c r="P15" s="96"/>
      <c r="Q15" s="97"/>
      <c r="R15" s="89"/>
      <c r="S15" s="98"/>
      <c r="T15" s="96"/>
      <c r="U15" s="97"/>
      <c r="V15" s="89"/>
      <c r="W15" s="98"/>
      <c r="X15" s="96"/>
      <c r="Y15" s="97"/>
      <c r="Z15" s="89"/>
      <c r="AA15" s="98"/>
      <c r="AB15" s="96"/>
      <c r="AC15" s="97"/>
      <c r="AD15" s="89"/>
      <c r="AE15" s="98"/>
      <c r="AF15" s="96"/>
      <c r="AG15" s="97"/>
      <c r="AH15" s="89"/>
      <c r="AI15" s="98"/>
      <c r="AJ15" s="96"/>
      <c r="AK15" s="97"/>
      <c r="AL15" s="89"/>
      <c r="AM15" s="98"/>
      <c r="AN15" s="96"/>
      <c r="AO15" s="97"/>
      <c r="AP15" s="89"/>
      <c r="AQ15" s="98"/>
      <c r="AR15" s="96"/>
      <c r="AS15" s="97"/>
      <c r="AT15" s="89"/>
      <c r="AU15" s="98"/>
      <c r="AV15" s="96"/>
      <c r="AW15" s="97"/>
      <c r="AX15" s="89"/>
      <c r="AY15" s="98"/>
      <c r="AZ15" s="96"/>
      <c r="BA15" s="97"/>
      <c r="BB15" s="89"/>
      <c r="BC15" s="98"/>
      <c r="BD15" s="96"/>
      <c r="BE15" s="97"/>
      <c r="BF15" s="89"/>
      <c r="BG15" s="98"/>
      <c r="BH15" s="96"/>
      <c r="BI15" s="97"/>
      <c r="BJ15" s="89"/>
      <c r="BK15" s="98"/>
      <c r="BL15" s="96"/>
      <c r="BM15" s="97"/>
    </row>
    <row r="16" spans="2:65" ht="13.5">
      <c r="B16" s="46"/>
      <c r="C16" s="83" t="s">
        <v>44</v>
      </c>
      <c r="D16" s="84"/>
      <c r="E16" s="84"/>
      <c r="F16" s="84"/>
      <c r="G16" s="84"/>
      <c r="H16" s="85"/>
      <c r="J16" s="89"/>
      <c r="K16" s="90"/>
      <c r="L16" s="96"/>
      <c r="M16" s="97"/>
      <c r="N16" s="89"/>
      <c r="O16" s="98"/>
      <c r="P16" s="96"/>
      <c r="Q16" s="97"/>
      <c r="R16" s="89"/>
      <c r="S16" s="98"/>
      <c r="T16" s="96"/>
      <c r="U16" s="97"/>
      <c r="V16" s="89"/>
      <c r="W16" s="98"/>
      <c r="X16" s="96"/>
      <c r="Y16" s="97"/>
      <c r="Z16" s="89"/>
      <c r="AA16" s="98"/>
      <c r="AB16" s="96"/>
      <c r="AC16" s="97"/>
      <c r="AD16" s="89"/>
      <c r="AE16" s="98"/>
      <c r="AF16" s="96"/>
      <c r="AG16" s="97"/>
      <c r="AH16" s="89"/>
      <c r="AI16" s="98"/>
      <c r="AJ16" s="96"/>
      <c r="AK16" s="97"/>
      <c r="AL16" s="89"/>
      <c r="AM16" s="98"/>
      <c r="AN16" s="96"/>
      <c r="AO16" s="97"/>
      <c r="AP16" s="89"/>
      <c r="AQ16" s="98"/>
      <c r="AR16" s="96"/>
      <c r="AS16" s="97"/>
      <c r="AT16" s="89"/>
      <c r="AU16" s="98"/>
      <c r="AV16" s="96"/>
      <c r="AW16" s="97"/>
      <c r="AX16" s="89"/>
      <c r="AY16" s="98"/>
      <c r="AZ16" s="96"/>
      <c r="BA16" s="97"/>
      <c r="BB16" s="89"/>
      <c r="BC16" s="98"/>
      <c r="BD16" s="96"/>
      <c r="BE16" s="97"/>
      <c r="BF16" s="89"/>
      <c r="BG16" s="98"/>
      <c r="BH16" s="96"/>
      <c r="BI16" s="97"/>
      <c r="BJ16" s="89"/>
      <c r="BK16" s="98"/>
      <c r="BL16" s="96"/>
      <c r="BM16" s="97"/>
    </row>
    <row r="17" spans="2:65" ht="13.5">
      <c r="B17" s="47"/>
      <c r="C17" s="78" t="s">
        <v>45</v>
      </c>
      <c r="D17" s="79"/>
      <c r="E17" s="79"/>
      <c r="F17" s="79"/>
      <c r="G17" s="79"/>
      <c r="H17" s="80"/>
      <c r="J17" s="89"/>
      <c r="K17" s="90"/>
      <c r="L17" s="96"/>
      <c r="M17" s="97"/>
      <c r="N17" s="89"/>
      <c r="O17" s="98"/>
      <c r="P17" s="96"/>
      <c r="Q17" s="97"/>
      <c r="R17" s="89"/>
      <c r="S17" s="98"/>
      <c r="T17" s="96"/>
      <c r="U17" s="97"/>
      <c r="V17" s="89"/>
      <c r="W17" s="98"/>
      <c r="X17" s="96"/>
      <c r="Y17" s="97"/>
      <c r="Z17" s="89"/>
      <c r="AA17" s="98"/>
      <c r="AB17" s="96"/>
      <c r="AC17" s="97"/>
      <c r="AD17" s="89"/>
      <c r="AE17" s="98"/>
      <c r="AF17" s="96"/>
      <c r="AG17" s="97"/>
      <c r="AH17" s="89"/>
      <c r="AI17" s="98"/>
      <c r="AJ17" s="96"/>
      <c r="AK17" s="97"/>
      <c r="AL17" s="89"/>
      <c r="AM17" s="98"/>
      <c r="AN17" s="96"/>
      <c r="AO17" s="97"/>
      <c r="AP17" s="89"/>
      <c r="AQ17" s="98"/>
      <c r="AR17" s="96"/>
      <c r="AS17" s="97"/>
      <c r="AT17" s="89"/>
      <c r="AU17" s="98"/>
      <c r="AV17" s="96"/>
      <c r="AW17" s="97"/>
      <c r="AX17" s="89"/>
      <c r="AY17" s="98"/>
      <c r="AZ17" s="96"/>
      <c r="BA17" s="97"/>
      <c r="BB17" s="89"/>
      <c r="BC17" s="98"/>
      <c r="BD17" s="96"/>
      <c r="BE17" s="97"/>
      <c r="BF17" s="89"/>
      <c r="BG17" s="98"/>
      <c r="BH17" s="96"/>
      <c r="BI17" s="97"/>
      <c r="BJ17" s="89"/>
      <c r="BK17" s="98"/>
      <c r="BL17" s="96"/>
      <c r="BM17" s="97"/>
    </row>
    <row r="18" spans="2:65" ht="13.5">
      <c r="B18" s="47"/>
      <c r="C18" s="112" t="s">
        <v>36</v>
      </c>
      <c r="D18" s="113"/>
      <c r="E18" s="113"/>
      <c r="F18" s="113"/>
      <c r="G18" s="113"/>
      <c r="H18" s="114"/>
      <c r="J18" s="91"/>
      <c r="K18" s="92"/>
      <c r="L18" s="99"/>
      <c r="M18" s="100"/>
      <c r="N18" s="91"/>
      <c r="O18" s="99"/>
      <c r="P18" s="99"/>
      <c r="Q18" s="100"/>
      <c r="R18" s="91"/>
      <c r="S18" s="99"/>
      <c r="T18" s="99"/>
      <c r="U18" s="100"/>
      <c r="V18" s="91"/>
      <c r="W18" s="99"/>
      <c r="X18" s="99"/>
      <c r="Y18" s="100"/>
      <c r="Z18" s="91"/>
      <c r="AA18" s="99"/>
      <c r="AB18" s="99"/>
      <c r="AC18" s="100"/>
      <c r="AD18" s="91"/>
      <c r="AE18" s="99"/>
      <c r="AF18" s="99"/>
      <c r="AG18" s="100"/>
      <c r="AH18" s="91"/>
      <c r="AI18" s="99"/>
      <c r="AJ18" s="99"/>
      <c r="AK18" s="100"/>
      <c r="AL18" s="91"/>
      <c r="AM18" s="99"/>
      <c r="AN18" s="99"/>
      <c r="AO18" s="100"/>
      <c r="AP18" s="91"/>
      <c r="AQ18" s="99"/>
      <c r="AR18" s="99"/>
      <c r="AS18" s="100"/>
      <c r="AT18" s="91"/>
      <c r="AU18" s="99"/>
      <c r="AV18" s="99"/>
      <c r="AW18" s="100"/>
      <c r="AX18" s="91"/>
      <c r="AY18" s="99"/>
      <c r="AZ18" s="99"/>
      <c r="BA18" s="100"/>
      <c r="BB18" s="91"/>
      <c r="BC18" s="99"/>
      <c r="BD18" s="99"/>
      <c r="BE18" s="100"/>
      <c r="BF18" s="91"/>
      <c r="BG18" s="99"/>
      <c r="BH18" s="99"/>
      <c r="BI18" s="100"/>
      <c r="BJ18" s="91"/>
      <c r="BK18" s="99"/>
      <c r="BL18" s="99"/>
      <c r="BM18" s="100"/>
    </row>
    <row r="19" spans="2:12" ht="13.5">
      <c r="B19" s="47"/>
      <c r="C19" s="112" t="s">
        <v>39</v>
      </c>
      <c r="D19" s="113"/>
      <c r="E19" s="113"/>
      <c r="F19" s="113"/>
      <c r="G19" s="113"/>
      <c r="H19" s="114"/>
      <c r="L19" s="36"/>
    </row>
    <row r="20" spans="2:65" ht="13.5">
      <c r="B20" s="47"/>
      <c r="C20" s="112" t="s">
        <v>40</v>
      </c>
      <c r="D20" s="113"/>
      <c r="E20" s="113"/>
      <c r="F20" s="113"/>
      <c r="G20" s="113"/>
      <c r="H20" s="114"/>
      <c r="J20" s="39" t="s">
        <v>23</v>
      </c>
      <c r="K20" s="40"/>
      <c r="L20" s="41"/>
      <c r="M20" s="42"/>
      <c r="N20" s="39" t="s">
        <v>23</v>
      </c>
      <c r="O20" s="40"/>
      <c r="P20" s="41"/>
      <c r="Q20" s="75"/>
      <c r="R20" s="39" t="s">
        <v>23</v>
      </c>
      <c r="S20" s="40"/>
      <c r="T20" s="41"/>
      <c r="U20" s="75"/>
      <c r="V20" s="39" t="s">
        <v>23</v>
      </c>
      <c r="W20" s="40"/>
      <c r="X20" s="41"/>
      <c r="Y20" s="75"/>
      <c r="Z20" s="39" t="s">
        <v>23</v>
      </c>
      <c r="AA20" s="40"/>
      <c r="AB20" s="41"/>
      <c r="AC20" s="75"/>
      <c r="AD20" s="39" t="s">
        <v>23</v>
      </c>
      <c r="AE20" s="40"/>
      <c r="AF20" s="41"/>
      <c r="AG20" s="75"/>
      <c r="AH20" s="39" t="s">
        <v>23</v>
      </c>
      <c r="AI20" s="40"/>
      <c r="AJ20" s="74"/>
      <c r="AK20" s="75"/>
      <c r="AL20" s="39" t="s">
        <v>23</v>
      </c>
      <c r="AM20" s="40"/>
      <c r="AN20" s="41"/>
      <c r="AO20" s="75"/>
      <c r="AP20" s="39" t="s">
        <v>23</v>
      </c>
      <c r="AQ20" s="40"/>
      <c r="AR20" s="41"/>
      <c r="AS20" s="75"/>
      <c r="AT20" s="39" t="s">
        <v>23</v>
      </c>
      <c r="AU20" s="40"/>
      <c r="AV20" s="41"/>
      <c r="AW20" s="75"/>
      <c r="AX20" s="39" t="s">
        <v>23</v>
      </c>
      <c r="AY20" s="40"/>
      <c r="AZ20" s="41"/>
      <c r="BA20" s="75"/>
      <c r="BB20" s="39" t="s">
        <v>23</v>
      </c>
      <c r="BC20" s="40"/>
      <c r="BD20" s="41"/>
      <c r="BE20" s="75"/>
      <c r="BF20" s="39" t="s">
        <v>23</v>
      </c>
      <c r="BG20" s="40"/>
      <c r="BH20" s="41"/>
      <c r="BI20" s="75"/>
      <c r="BJ20" s="39" t="s">
        <v>23</v>
      </c>
      <c r="BK20" s="40"/>
      <c r="BL20" s="41"/>
      <c r="BM20" s="75"/>
    </row>
    <row r="21" spans="2:65" ht="13.5">
      <c r="B21" s="47"/>
      <c r="C21" s="112" t="s">
        <v>41</v>
      </c>
      <c r="D21" s="113"/>
      <c r="E21" s="113"/>
      <c r="F21" s="113"/>
      <c r="G21" s="113"/>
      <c r="H21" s="114"/>
      <c r="J21" s="60">
        <f>VLOOKUP(ROW(J1),Setup!$B$4:$D$99,2,FALSE)</f>
        <v>5</v>
      </c>
      <c r="K21" s="61" t="str">
        <f>VLOOKUP(ROW(K1),Setup!$B$4:$D$99,3,FALSE)</f>
        <v>00</v>
      </c>
      <c r="L21" s="54"/>
      <c r="M21" s="37"/>
      <c r="N21" s="60">
        <f>IF(N$4&lt;&gt;"",J21,"")</f>
        <v>5</v>
      </c>
      <c r="O21" s="61" t="str">
        <f>IF(N$4&lt;&gt;"",K21,"")</f>
        <v>00</v>
      </c>
      <c r="P21" s="54"/>
      <c r="Q21" s="36"/>
      <c r="R21" s="70">
        <f>IF(R$4&lt;&gt;"",N21,"")</f>
        <v>5</v>
      </c>
      <c r="S21" s="61" t="str">
        <f>IF(R$4&lt;&gt;"",O21,"")</f>
        <v>00</v>
      </c>
      <c r="T21" s="54"/>
      <c r="U21" s="36"/>
      <c r="V21" s="70">
        <f>IF(V$4&lt;&gt;"",R21,"")</f>
        <v>5</v>
      </c>
      <c r="W21" s="61" t="str">
        <f>IF(V$4&lt;&gt;"",S21,"")</f>
        <v>00</v>
      </c>
      <c r="X21" s="54"/>
      <c r="Y21" s="36"/>
      <c r="Z21" s="70">
        <f>IF(Z$4&lt;&gt;"",V21,"")</f>
        <v>5</v>
      </c>
      <c r="AA21" s="61" t="str">
        <f>IF(Z$4&lt;&gt;"",W21,"")</f>
        <v>00</v>
      </c>
      <c r="AB21" s="54"/>
      <c r="AC21" s="36"/>
      <c r="AD21" s="70">
        <f>IF(AD$4&lt;&gt;"",Z21,"")</f>
        <v>5</v>
      </c>
      <c r="AE21" s="61" t="str">
        <f>IF(AD$4&lt;&gt;"",AA21,"")</f>
        <v>00</v>
      </c>
      <c r="AF21" s="54"/>
      <c r="AG21" s="36"/>
      <c r="AH21" s="70">
        <f>IF(AH$4&lt;&gt;"",AD21,"")</f>
        <v>5</v>
      </c>
      <c r="AI21" s="61" t="str">
        <f>IF(AH$4&lt;&gt;"",AE21,"")</f>
        <v>00</v>
      </c>
      <c r="AJ21" s="54"/>
      <c r="AK21" s="36"/>
      <c r="AL21" s="70">
        <f>IF(AL$4&lt;&gt;"",AH21,"")</f>
        <v>5</v>
      </c>
      <c r="AM21" s="61" t="str">
        <f>IF(AL$4&lt;&gt;"",AI21,"")</f>
        <v>00</v>
      </c>
      <c r="AN21" s="54"/>
      <c r="AO21" s="36"/>
      <c r="AP21" s="70">
        <f>IF(AP$4&lt;&gt;"",AL21,"")</f>
        <v>5</v>
      </c>
      <c r="AQ21" s="61" t="str">
        <f>IF(AP$4&lt;&gt;"",AM21,"")</f>
        <v>00</v>
      </c>
      <c r="AR21" s="54"/>
      <c r="AS21" s="36"/>
      <c r="AT21" s="70">
        <f>IF(AT$4&lt;&gt;"",AP21,"")</f>
        <v>5</v>
      </c>
      <c r="AU21" s="61" t="str">
        <f>IF(AT$4&lt;&gt;"",AQ21,"")</f>
        <v>00</v>
      </c>
      <c r="AV21" s="54"/>
      <c r="AW21" s="36"/>
      <c r="AX21" s="70">
        <f>IF(AX$4&lt;&gt;"",AT21,"")</f>
        <v>5</v>
      </c>
      <c r="AY21" s="61" t="str">
        <f>IF(AX$4&lt;&gt;"",AU21,"")</f>
        <v>00</v>
      </c>
      <c r="AZ21" s="54"/>
      <c r="BA21" s="36"/>
      <c r="BB21" s="70">
        <f>IF(BB$4&lt;&gt;"",AX21,"")</f>
        <v>5</v>
      </c>
      <c r="BC21" s="61" t="str">
        <f>IF(BB$4&lt;&gt;"",AY21,"")</f>
        <v>00</v>
      </c>
      <c r="BD21" s="54"/>
      <c r="BE21" s="36"/>
      <c r="BF21" s="70">
        <f>IF(BF$4&lt;&gt;"",BB21,"")</f>
        <v>5</v>
      </c>
      <c r="BG21" s="61" t="str">
        <f>IF(BF$4&lt;&gt;"",BC21,"")</f>
        <v>00</v>
      </c>
      <c r="BH21" s="54"/>
      <c r="BI21" s="36"/>
      <c r="BJ21" s="70">
        <f>IF(BJ$4&lt;&gt;"",BF21,"")</f>
        <v>5</v>
      </c>
      <c r="BK21" s="61" t="str">
        <f>IF(BJ$4&lt;&gt;"",BG21,"")</f>
        <v>00</v>
      </c>
      <c r="BL21" s="54"/>
      <c r="BM21" s="36"/>
    </row>
    <row r="22" spans="2:65" ht="13.5">
      <c r="B22" s="47"/>
      <c r="C22" s="112" t="s">
        <v>42</v>
      </c>
      <c r="D22" s="113"/>
      <c r="E22" s="113"/>
      <c r="F22" s="113"/>
      <c r="G22" s="113"/>
      <c r="H22" s="114"/>
      <c r="J22" s="60">
        <f>IF(VLOOKUP(ROW(J1)+1,Setup!$B$4:$D$99,2,FALSE)=0,"",VLOOKUP(ROW(J1)+1,Setup!$B$4:$D$99,2,FALSE))</f>
      </c>
      <c r="K22" s="61">
        <f>VLOOKUP(ROW(K2),Setup!$B$4:$D$99,3,FALSE)</f>
        <v>30</v>
      </c>
      <c r="L22" s="44"/>
      <c r="M22" s="37"/>
      <c r="N22" s="60">
        <f aca="true" t="shared" si="2" ref="N22:N53">IF(N$4&lt;&gt;"",J22,"")</f>
      </c>
      <c r="O22" s="61">
        <f aca="true" t="shared" si="3" ref="O22:O53">IF(N$4&lt;&gt;"",K22,"")</f>
        <v>30</v>
      </c>
      <c r="P22" s="44"/>
      <c r="Q22" s="36"/>
      <c r="R22" s="70">
        <f aca="true" t="shared" si="4" ref="R22:R53">IF(R$4&lt;&gt;"",N22,"")</f>
      </c>
      <c r="S22" s="61">
        <f aca="true" t="shared" si="5" ref="S22:S53">IF(R$4&lt;&gt;"",O22,"")</f>
        <v>30</v>
      </c>
      <c r="T22" s="44"/>
      <c r="U22" s="36"/>
      <c r="V22" s="70">
        <f aca="true" t="shared" si="6" ref="V22:V53">IF(V$4&lt;&gt;"",R22,"")</f>
      </c>
      <c r="W22" s="61">
        <f aca="true" t="shared" si="7" ref="W22:W53">IF(V$4&lt;&gt;"",S22,"")</f>
        <v>30</v>
      </c>
      <c r="X22" s="44"/>
      <c r="Y22" s="36"/>
      <c r="Z22" s="70">
        <f aca="true" t="shared" si="8" ref="Z22:Z53">IF(Z$4&lt;&gt;"",V22,"")</f>
      </c>
      <c r="AA22" s="61">
        <f aca="true" t="shared" si="9" ref="AA22:AA53">IF(Z$4&lt;&gt;"",W22,"")</f>
        <v>30</v>
      </c>
      <c r="AB22" s="44"/>
      <c r="AC22" s="36"/>
      <c r="AD22" s="70">
        <f aca="true" t="shared" si="10" ref="AD22:AD53">IF(AD$4&lt;&gt;"",Z22,"")</f>
      </c>
      <c r="AE22" s="61">
        <f aca="true" t="shared" si="11" ref="AE22:AE53">IF(AD$4&lt;&gt;"",AA22,"")</f>
        <v>30</v>
      </c>
      <c r="AF22" s="44"/>
      <c r="AG22" s="36"/>
      <c r="AH22" s="70">
        <f aca="true" t="shared" si="12" ref="AH22:AH53">IF(AH$4&lt;&gt;"",AD22,"")</f>
      </c>
      <c r="AI22" s="61">
        <f aca="true" t="shared" si="13" ref="AI22:AI53">IF(AH$4&lt;&gt;"",AE22,"")</f>
        <v>30</v>
      </c>
      <c r="AJ22" s="44"/>
      <c r="AK22" s="36"/>
      <c r="AL22" s="70">
        <f aca="true" t="shared" si="14" ref="AL22:AL53">IF(AL$4&lt;&gt;"",AH22,"")</f>
      </c>
      <c r="AM22" s="61">
        <f aca="true" t="shared" si="15" ref="AM22:AM53">IF(AL$4&lt;&gt;"",AI22,"")</f>
        <v>30</v>
      </c>
      <c r="AN22" s="44"/>
      <c r="AO22" s="36"/>
      <c r="AP22" s="70">
        <f aca="true" t="shared" si="16" ref="AP22:AP53">IF(AP$4&lt;&gt;"",AL22,"")</f>
      </c>
      <c r="AQ22" s="61">
        <f aca="true" t="shared" si="17" ref="AQ22:AQ53">IF(AP$4&lt;&gt;"",AM22,"")</f>
        <v>30</v>
      </c>
      <c r="AR22" s="44"/>
      <c r="AS22" s="36"/>
      <c r="AT22" s="70">
        <f aca="true" t="shared" si="18" ref="AT22:AT53">IF(AT$4&lt;&gt;"",AP22,"")</f>
      </c>
      <c r="AU22" s="61">
        <f aca="true" t="shared" si="19" ref="AU22:AU53">IF(AT$4&lt;&gt;"",AQ22,"")</f>
        <v>30</v>
      </c>
      <c r="AV22" s="44"/>
      <c r="AW22" s="36"/>
      <c r="AX22" s="70">
        <f aca="true" t="shared" si="20" ref="AX22:AX53">IF(AX$4&lt;&gt;"",AT22,"")</f>
      </c>
      <c r="AY22" s="61">
        <f aca="true" t="shared" si="21" ref="AY22:AY53">IF(AX$4&lt;&gt;"",AU22,"")</f>
        <v>30</v>
      </c>
      <c r="AZ22" s="44"/>
      <c r="BA22" s="36"/>
      <c r="BB22" s="70">
        <f aca="true" t="shared" si="22" ref="BB22:BB53">IF(BB$4&lt;&gt;"",AX22,"")</f>
      </c>
      <c r="BC22" s="61">
        <f aca="true" t="shared" si="23" ref="BC22:BC53">IF(BB$4&lt;&gt;"",AY22,"")</f>
        <v>30</v>
      </c>
      <c r="BD22" s="44"/>
      <c r="BE22" s="36"/>
      <c r="BF22" s="70">
        <f aca="true" t="shared" si="24" ref="BF22:BF53">IF(BF$4&lt;&gt;"",BB22,"")</f>
      </c>
      <c r="BG22" s="61">
        <f aca="true" t="shared" si="25" ref="BG22:BG53">IF(BF$4&lt;&gt;"",BC22,"")</f>
        <v>30</v>
      </c>
      <c r="BH22" s="44"/>
      <c r="BI22" s="36"/>
      <c r="BJ22" s="70">
        <f aca="true" t="shared" si="26" ref="BJ22:BJ53">IF(BJ$4&lt;&gt;"",BF22,"")</f>
      </c>
      <c r="BK22" s="61">
        <f aca="true" t="shared" si="27" ref="BK22:BK53">IF(BJ$4&lt;&gt;"",BG22,"")</f>
        <v>30</v>
      </c>
      <c r="BL22" s="44"/>
      <c r="BM22" s="36"/>
    </row>
    <row r="23" spans="2:65" ht="13.5">
      <c r="B23" s="47"/>
      <c r="C23" s="112" t="s">
        <v>46</v>
      </c>
      <c r="D23" s="113"/>
      <c r="E23" s="113"/>
      <c r="F23" s="113"/>
      <c r="G23" s="113"/>
      <c r="H23" s="114"/>
      <c r="J23" s="60">
        <f>IF(VLOOKUP(ROW(J2)+1,Setup!$B$4:$D$99,2,FALSE)=0,"",VLOOKUP(ROW(J2)+1,Setup!$B$4:$D$99,2,FALSE))</f>
        <v>6</v>
      </c>
      <c r="K23" s="61" t="str">
        <f>VLOOKUP(ROW(K3),Setup!$B$4:$D$99,3,FALSE)</f>
        <v>00</v>
      </c>
      <c r="L23" s="44"/>
      <c r="M23" s="37"/>
      <c r="N23" s="60">
        <f t="shared" si="2"/>
        <v>6</v>
      </c>
      <c r="O23" s="61" t="str">
        <f t="shared" si="3"/>
        <v>00</v>
      </c>
      <c r="P23" s="44"/>
      <c r="Q23" s="36"/>
      <c r="R23" s="70">
        <f t="shared" si="4"/>
        <v>6</v>
      </c>
      <c r="S23" s="61" t="str">
        <f t="shared" si="5"/>
        <v>00</v>
      </c>
      <c r="T23" s="44"/>
      <c r="U23" s="36"/>
      <c r="V23" s="70">
        <f t="shared" si="6"/>
        <v>6</v>
      </c>
      <c r="W23" s="61" t="str">
        <f t="shared" si="7"/>
        <v>00</v>
      </c>
      <c r="X23" s="44"/>
      <c r="Y23" s="36"/>
      <c r="Z23" s="70">
        <f t="shared" si="8"/>
        <v>6</v>
      </c>
      <c r="AA23" s="61" t="str">
        <f t="shared" si="9"/>
        <v>00</v>
      </c>
      <c r="AB23" s="44"/>
      <c r="AC23" s="36"/>
      <c r="AD23" s="70">
        <f t="shared" si="10"/>
        <v>6</v>
      </c>
      <c r="AE23" s="61" t="str">
        <f t="shared" si="11"/>
        <v>00</v>
      </c>
      <c r="AF23" s="44"/>
      <c r="AG23" s="36"/>
      <c r="AH23" s="70">
        <f t="shared" si="12"/>
        <v>6</v>
      </c>
      <c r="AI23" s="61" t="str">
        <f t="shared" si="13"/>
        <v>00</v>
      </c>
      <c r="AJ23" s="44"/>
      <c r="AK23" s="36"/>
      <c r="AL23" s="70">
        <f t="shared" si="14"/>
        <v>6</v>
      </c>
      <c r="AM23" s="61" t="str">
        <f t="shared" si="15"/>
        <v>00</v>
      </c>
      <c r="AN23" s="44"/>
      <c r="AO23" s="36"/>
      <c r="AP23" s="70">
        <f t="shared" si="16"/>
        <v>6</v>
      </c>
      <c r="AQ23" s="61" t="str">
        <f t="shared" si="17"/>
        <v>00</v>
      </c>
      <c r="AR23" s="44"/>
      <c r="AS23" s="36"/>
      <c r="AT23" s="70">
        <f t="shared" si="18"/>
        <v>6</v>
      </c>
      <c r="AU23" s="61" t="str">
        <f t="shared" si="19"/>
        <v>00</v>
      </c>
      <c r="AV23" s="44"/>
      <c r="AW23" s="36"/>
      <c r="AX23" s="70">
        <f t="shared" si="20"/>
        <v>6</v>
      </c>
      <c r="AY23" s="61" t="str">
        <f t="shared" si="21"/>
        <v>00</v>
      </c>
      <c r="AZ23" s="44"/>
      <c r="BA23" s="36"/>
      <c r="BB23" s="70">
        <f t="shared" si="22"/>
        <v>6</v>
      </c>
      <c r="BC23" s="61" t="str">
        <f t="shared" si="23"/>
        <v>00</v>
      </c>
      <c r="BD23" s="44"/>
      <c r="BE23" s="36"/>
      <c r="BF23" s="70">
        <f t="shared" si="24"/>
        <v>6</v>
      </c>
      <c r="BG23" s="61" t="str">
        <f t="shared" si="25"/>
        <v>00</v>
      </c>
      <c r="BH23" s="44"/>
      <c r="BI23" s="36"/>
      <c r="BJ23" s="70">
        <f t="shared" si="26"/>
        <v>6</v>
      </c>
      <c r="BK23" s="61" t="str">
        <f t="shared" si="27"/>
        <v>00</v>
      </c>
      <c r="BL23" s="44"/>
      <c r="BM23" s="36"/>
    </row>
    <row r="24" spans="2:65" ht="13.5">
      <c r="B24" s="47"/>
      <c r="C24" s="112" t="s">
        <v>47</v>
      </c>
      <c r="D24" s="113"/>
      <c r="E24" s="113"/>
      <c r="F24" s="113"/>
      <c r="G24" s="113"/>
      <c r="H24" s="114"/>
      <c r="J24" s="60">
        <f>IF(VLOOKUP(ROW(J3)+1,Setup!$B$4:$D$99,2,FALSE)=0,"",VLOOKUP(ROW(J3)+1,Setup!$B$4:$D$99,2,FALSE))</f>
      </c>
      <c r="K24" s="61">
        <f>VLOOKUP(ROW(K4),Setup!$B$4:$D$99,3,FALSE)</f>
        <v>30</v>
      </c>
      <c r="L24" s="44"/>
      <c r="M24" s="37"/>
      <c r="N24" s="60">
        <f t="shared" si="2"/>
      </c>
      <c r="O24" s="61">
        <f t="shared" si="3"/>
        <v>30</v>
      </c>
      <c r="P24" s="44"/>
      <c r="Q24" s="36"/>
      <c r="R24" s="70">
        <f t="shared" si="4"/>
      </c>
      <c r="S24" s="61">
        <f t="shared" si="5"/>
        <v>30</v>
      </c>
      <c r="T24" s="44"/>
      <c r="U24" s="36"/>
      <c r="V24" s="70">
        <f t="shared" si="6"/>
      </c>
      <c r="W24" s="61">
        <f t="shared" si="7"/>
        <v>30</v>
      </c>
      <c r="X24" s="44"/>
      <c r="Y24" s="36"/>
      <c r="Z24" s="70">
        <f t="shared" si="8"/>
      </c>
      <c r="AA24" s="61">
        <f t="shared" si="9"/>
        <v>30</v>
      </c>
      <c r="AB24" s="44"/>
      <c r="AC24" s="36"/>
      <c r="AD24" s="70">
        <f t="shared" si="10"/>
      </c>
      <c r="AE24" s="61">
        <f t="shared" si="11"/>
        <v>30</v>
      </c>
      <c r="AF24" s="44"/>
      <c r="AG24" s="36"/>
      <c r="AH24" s="70">
        <f t="shared" si="12"/>
      </c>
      <c r="AI24" s="61">
        <f t="shared" si="13"/>
        <v>30</v>
      </c>
      <c r="AJ24" s="44"/>
      <c r="AK24" s="36"/>
      <c r="AL24" s="70">
        <f t="shared" si="14"/>
      </c>
      <c r="AM24" s="61">
        <f t="shared" si="15"/>
        <v>30</v>
      </c>
      <c r="AN24" s="44"/>
      <c r="AO24" s="36"/>
      <c r="AP24" s="70">
        <f t="shared" si="16"/>
      </c>
      <c r="AQ24" s="61">
        <f t="shared" si="17"/>
        <v>30</v>
      </c>
      <c r="AR24" s="44"/>
      <c r="AS24" s="36"/>
      <c r="AT24" s="70">
        <f t="shared" si="18"/>
      </c>
      <c r="AU24" s="61">
        <f t="shared" si="19"/>
        <v>30</v>
      </c>
      <c r="AV24" s="44"/>
      <c r="AW24" s="36"/>
      <c r="AX24" s="70">
        <f t="shared" si="20"/>
      </c>
      <c r="AY24" s="61">
        <f t="shared" si="21"/>
        <v>30</v>
      </c>
      <c r="AZ24" s="44"/>
      <c r="BA24" s="36"/>
      <c r="BB24" s="70">
        <f t="shared" si="22"/>
      </c>
      <c r="BC24" s="61">
        <f t="shared" si="23"/>
        <v>30</v>
      </c>
      <c r="BD24" s="44"/>
      <c r="BE24" s="36"/>
      <c r="BF24" s="70">
        <f t="shared" si="24"/>
      </c>
      <c r="BG24" s="61">
        <f t="shared" si="25"/>
        <v>30</v>
      </c>
      <c r="BH24" s="44"/>
      <c r="BI24" s="36"/>
      <c r="BJ24" s="70">
        <f t="shared" si="26"/>
      </c>
      <c r="BK24" s="61">
        <f t="shared" si="27"/>
        <v>30</v>
      </c>
      <c r="BL24" s="44"/>
      <c r="BM24" s="36"/>
    </row>
    <row r="25" spans="2:65" ht="13.5">
      <c r="B25" s="47"/>
      <c r="C25" s="112" t="s">
        <v>48</v>
      </c>
      <c r="D25" s="113"/>
      <c r="E25" s="113"/>
      <c r="F25" s="113"/>
      <c r="G25" s="113"/>
      <c r="H25" s="114"/>
      <c r="J25" s="60">
        <f>IF(VLOOKUP(ROW(J4)+1,Setup!$B$4:$D$99,2,FALSE)=0,"",VLOOKUP(ROW(J4)+1,Setup!$B$4:$D$99,2,FALSE))</f>
        <v>7</v>
      </c>
      <c r="K25" s="61" t="str">
        <f>VLOOKUP(ROW(K5),Setup!$B$4:$D$99,3,FALSE)</f>
        <v>00</v>
      </c>
      <c r="L25" s="44"/>
      <c r="M25" s="37"/>
      <c r="N25" s="60">
        <f t="shared" si="2"/>
        <v>7</v>
      </c>
      <c r="O25" s="61" t="str">
        <f t="shared" si="3"/>
        <v>00</v>
      </c>
      <c r="P25" s="44"/>
      <c r="Q25" s="36"/>
      <c r="R25" s="70">
        <f t="shared" si="4"/>
        <v>7</v>
      </c>
      <c r="S25" s="61" t="str">
        <f t="shared" si="5"/>
        <v>00</v>
      </c>
      <c r="T25" s="44"/>
      <c r="U25" s="36"/>
      <c r="V25" s="70">
        <f t="shared" si="6"/>
        <v>7</v>
      </c>
      <c r="W25" s="61" t="str">
        <f t="shared" si="7"/>
        <v>00</v>
      </c>
      <c r="X25" s="44"/>
      <c r="Y25" s="36"/>
      <c r="Z25" s="70">
        <f t="shared" si="8"/>
        <v>7</v>
      </c>
      <c r="AA25" s="61" t="str">
        <f t="shared" si="9"/>
        <v>00</v>
      </c>
      <c r="AB25" s="44"/>
      <c r="AC25" s="36"/>
      <c r="AD25" s="70">
        <f t="shared" si="10"/>
        <v>7</v>
      </c>
      <c r="AE25" s="61" t="str">
        <f t="shared" si="11"/>
        <v>00</v>
      </c>
      <c r="AF25" s="44"/>
      <c r="AG25" s="36"/>
      <c r="AH25" s="70">
        <f t="shared" si="12"/>
        <v>7</v>
      </c>
      <c r="AI25" s="61" t="str">
        <f t="shared" si="13"/>
        <v>00</v>
      </c>
      <c r="AJ25" s="44"/>
      <c r="AK25" s="36"/>
      <c r="AL25" s="70">
        <f t="shared" si="14"/>
        <v>7</v>
      </c>
      <c r="AM25" s="61" t="str">
        <f t="shared" si="15"/>
        <v>00</v>
      </c>
      <c r="AN25" s="44"/>
      <c r="AO25" s="36"/>
      <c r="AP25" s="70">
        <f t="shared" si="16"/>
        <v>7</v>
      </c>
      <c r="AQ25" s="61" t="str">
        <f t="shared" si="17"/>
        <v>00</v>
      </c>
      <c r="AR25" s="44"/>
      <c r="AS25" s="36"/>
      <c r="AT25" s="70">
        <f t="shared" si="18"/>
        <v>7</v>
      </c>
      <c r="AU25" s="61" t="str">
        <f t="shared" si="19"/>
        <v>00</v>
      </c>
      <c r="AV25" s="44"/>
      <c r="AW25" s="36"/>
      <c r="AX25" s="70">
        <f t="shared" si="20"/>
        <v>7</v>
      </c>
      <c r="AY25" s="61" t="str">
        <f t="shared" si="21"/>
        <v>00</v>
      </c>
      <c r="AZ25" s="44"/>
      <c r="BA25" s="36"/>
      <c r="BB25" s="70">
        <f t="shared" si="22"/>
        <v>7</v>
      </c>
      <c r="BC25" s="61" t="str">
        <f t="shared" si="23"/>
        <v>00</v>
      </c>
      <c r="BD25" s="44"/>
      <c r="BE25" s="36"/>
      <c r="BF25" s="70">
        <f t="shared" si="24"/>
        <v>7</v>
      </c>
      <c r="BG25" s="61" t="str">
        <f t="shared" si="25"/>
        <v>00</v>
      </c>
      <c r="BH25" s="44"/>
      <c r="BI25" s="36"/>
      <c r="BJ25" s="70">
        <f t="shared" si="26"/>
        <v>7</v>
      </c>
      <c r="BK25" s="61" t="str">
        <f t="shared" si="27"/>
        <v>00</v>
      </c>
      <c r="BL25" s="44"/>
      <c r="BM25" s="36"/>
    </row>
    <row r="26" spans="2:65" ht="13.5">
      <c r="B26" s="47"/>
      <c r="C26" s="112" t="s">
        <v>60</v>
      </c>
      <c r="D26" s="113"/>
      <c r="E26" s="113"/>
      <c r="F26" s="113"/>
      <c r="G26" s="113"/>
      <c r="H26" s="114"/>
      <c r="J26" s="60">
        <f>IF(VLOOKUP(ROW(J5)+1,Setup!$B$4:$D$99,2,FALSE)=0,"",VLOOKUP(ROW(J5)+1,Setup!$B$4:$D$99,2,FALSE))</f>
      </c>
      <c r="K26" s="61">
        <f>VLOOKUP(ROW(K6),Setup!$B$4:$D$99,3,FALSE)</f>
        <v>30</v>
      </c>
      <c r="L26" s="44"/>
      <c r="M26" s="37"/>
      <c r="N26" s="60">
        <f t="shared" si="2"/>
      </c>
      <c r="O26" s="61">
        <f t="shared" si="3"/>
        <v>30</v>
      </c>
      <c r="P26" s="44"/>
      <c r="Q26" s="36"/>
      <c r="R26" s="70">
        <f t="shared" si="4"/>
      </c>
      <c r="S26" s="61">
        <f t="shared" si="5"/>
        <v>30</v>
      </c>
      <c r="T26" s="44"/>
      <c r="U26" s="36"/>
      <c r="V26" s="70">
        <f t="shared" si="6"/>
      </c>
      <c r="W26" s="61">
        <f t="shared" si="7"/>
        <v>30</v>
      </c>
      <c r="X26" s="44"/>
      <c r="Y26" s="36"/>
      <c r="Z26" s="70">
        <f t="shared" si="8"/>
      </c>
      <c r="AA26" s="61">
        <f t="shared" si="9"/>
        <v>30</v>
      </c>
      <c r="AB26" s="44"/>
      <c r="AC26" s="36"/>
      <c r="AD26" s="70">
        <f t="shared" si="10"/>
      </c>
      <c r="AE26" s="61">
        <f t="shared" si="11"/>
        <v>30</v>
      </c>
      <c r="AF26" s="44"/>
      <c r="AG26" s="36"/>
      <c r="AH26" s="70">
        <f t="shared" si="12"/>
      </c>
      <c r="AI26" s="61">
        <f t="shared" si="13"/>
        <v>30</v>
      </c>
      <c r="AJ26" s="44"/>
      <c r="AK26" s="36"/>
      <c r="AL26" s="70">
        <f t="shared" si="14"/>
      </c>
      <c r="AM26" s="61">
        <f t="shared" si="15"/>
        <v>30</v>
      </c>
      <c r="AN26" s="44"/>
      <c r="AO26" s="36"/>
      <c r="AP26" s="70">
        <f t="shared" si="16"/>
      </c>
      <c r="AQ26" s="61">
        <f t="shared" si="17"/>
        <v>30</v>
      </c>
      <c r="AR26" s="44"/>
      <c r="AS26" s="36"/>
      <c r="AT26" s="70">
        <f t="shared" si="18"/>
      </c>
      <c r="AU26" s="61">
        <f t="shared" si="19"/>
        <v>30</v>
      </c>
      <c r="AV26" s="44"/>
      <c r="AW26" s="36"/>
      <c r="AX26" s="70">
        <f t="shared" si="20"/>
      </c>
      <c r="AY26" s="61">
        <f t="shared" si="21"/>
        <v>30</v>
      </c>
      <c r="AZ26" s="44"/>
      <c r="BA26" s="36"/>
      <c r="BB26" s="70">
        <f t="shared" si="22"/>
      </c>
      <c r="BC26" s="61">
        <f t="shared" si="23"/>
        <v>30</v>
      </c>
      <c r="BD26" s="44"/>
      <c r="BE26" s="36"/>
      <c r="BF26" s="70">
        <f t="shared" si="24"/>
      </c>
      <c r="BG26" s="61">
        <f t="shared" si="25"/>
        <v>30</v>
      </c>
      <c r="BH26" s="44"/>
      <c r="BI26" s="36"/>
      <c r="BJ26" s="70">
        <f t="shared" si="26"/>
      </c>
      <c r="BK26" s="61">
        <f t="shared" si="27"/>
        <v>30</v>
      </c>
      <c r="BL26" s="44"/>
      <c r="BM26" s="36"/>
    </row>
    <row r="27" spans="2:65" ht="13.5">
      <c r="B27" s="47"/>
      <c r="C27" s="112" t="s">
        <v>61</v>
      </c>
      <c r="D27" s="113"/>
      <c r="E27" s="113"/>
      <c r="F27" s="113"/>
      <c r="G27" s="113"/>
      <c r="H27" s="114"/>
      <c r="J27" s="60">
        <f>IF(VLOOKUP(ROW(J6)+1,Setup!$B$4:$D$99,2,FALSE)=0,"",VLOOKUP(ROW(J6)+1,Setup!$B$4:$D$99,2,FALSE))</f>
        <v>8</v>
      </c>
      <c r="K27" s="61" t="str">
        <f>VLOOKUP(ROW(K7),Setup!$B$4:$D$99,3,FALSE)</f>
        <v>00</v>
      </c>
      <c r="L27" s="44"/>
      <c r="M27" s="37"/>
      <c r="N27" s="60">
        <f t="shared" si="2"/>
        <v>8</v>
      </c>
      <c r="O27" s="61" t="str">
        <f t="shared" si="3"/>
        <v>00</v>
      </c>
      <c r="P27" s="44"/>
      <c r="Q27" s="36"/>
      <c r="R27" s="70">
        <f t="shared" si="4"/>
        <v>8</v>
      </c>
      <c r="S27" s="61" t="str">
        <f t="shared" si="5"/>
        <v>00</v>
      </c>
      <c r="T27" s="44"/>
      <c r="U27" s="36"/>
      <c r="V27" s="70">
        <f t="shared" si="6"/>
        <v>8</v>
      </c>
      <c r="W27" s="61" t="str">
        <f t="shared" si="7"/>
        <v>00</v>
      </c>
      <c r="X27" s="44"/>
      <c r="Y27" s="36"/>
      <c r="Z27" s="70">
        <f t="shared" si="8"/>
        <v>8</v>
      </c>
      <c r="AA27" s="61" t="str">
        <f t="shared" si="9"/>
        <v>00</v>
      </c>
      <c r="AB27" s="44"/>
      <c r="AC27" s="36"/>
      <c r="AD27" s="70">
        <f t="shared" si="10"/>
        <v>8</v>
      </c>
      <c r="AE27" s="61" t="str">
        <f t="shared" si="11"/>
        <v>00</v>
      </c>
      <c r="AF27" s="44"/>
      <c r="AG27" s="36"/>
      <c r="AH27" s="70">
        <f t="shared" si="12"/>
        <v>8</v>
      </c>
      <c r="AI27" s="61" t="str">
        <f t="shared" si="13"/>
        <v>00</v>
      </c>
      <c r="AJ27" s="44"/>
      <c r="AK27" s="36"/>
      <c r="AL27" s="70">
        <f t="shared" si="14"/>
        <v>8</v>
      </c>
      <c r="AM27" s="61" t="str">
        <f t="shared" si="15"/>
        <v>00</v>
      </c>
      <c r="AN27" s="44"/>
      <c r="AO27" s="36"/>
      <c r="AP27" s="70">
        <f t="shared" si="16"/>
        <v>8</v>
      </c>
      <c r="AQ27" s="61" t="str">
        <f t="shared" si="17"/>
        <v>00</v>
      </c>
      <c r="AR27" s="44"/>
      <c r="AS27" s="36"/>
      <c r="AT27" s="70">
        <f t="shared" si="18"/>
        <v>8</v>
      </c>
      <c r="AU27" s="61" t="str">
        <f t="shared" si="19"/>
        <v>00</v>
      </c>
      <c r="AV27" s="44"/>
      <c r="AW27" s="36"/>
      <c r="AX27" s="70">
        <f t="shared" si="20"/>
        <v>8</v>
      </c>
      <c r="AY27" s="61" t="str">
        <f t="shared" si="21"/>
        <v>00</v>
      </c>
      <c r="AZ27" s="44"/>
      <c r="BA27" s="36"/>
      <c r="BB27" s="70">
        <f t="shared" si="22"/>
        <v>8</v>
      </c>
      <c r="BC27" s="61" t="str">
        <f t="shared" si="23"/>
        <v>00</v>
      </c>
      <c r="BD27" s="44"/>
      <c r="BE27" s="36"/>
      <c r="BF27" s="70">
        <f t="shared" si="24"/>
        <v>8</v>
      </c>
      <c r="BG27" s="61" t="str">
        <f t="shared" si="25"/>
        <v>00</v>
      </c>
      <c r="BH27" s="44"/>
      <c r="BI27" s="36"/>
      <c r="BJ27" s="70">
        <f t="shared" si="26"/>
        <v>8</v>
      </c>
      <c r="BK27" s="61" t="str">
        <f t="shared" si="27"/>
        <v>00</v>
      </c>
      <c r="BL27" s="44"/>
      <c r="BM27" s="36"/>
    </row>
    <row r="28" spans="2:65" ht="13.5">
      <c r="B28" s="47"/>
      <c r="C28" s="112" t="s">
        <v>62</v>
      </c>
      <c r="D28" s="113"/>
      <c r="E28" s="113"/>
      <c r="F28" s="113"/>
      <c r="G28" s="113"/>
      <c r="H28" s="114"/>
      <c r="J28" s="60">
        <f>IF(VLOOKUP(ROW(J7)+1,Setup!$B$4:$D$99,2,FALSE)=0,"",VLOOKUP(ROW(J7)+1,Setup!$B$4:$D$99,2,FALSE))</f>
      </c>
      <c r="K28" s="61">
        <f>VLOOKUP(ROW(K8),Setup!$B$4:$D$99,3,FALSE)</f>
        <v>30</v>
      </c>
      <c r="L28" s="44"/>
      <c r="M28" s="37"/>
      <c r="N28" s="60">
        <f t="shared" si="2"/>
      </c>
      <c r="O28" s="61">
        <f t="shared" si="3"/>
        <v>30</v>
      </c>
      <c r="P28" s="44"/>
      <c r="Q28" s="36"/>
      <c r="R28" s="70">
        <f t="shared" si="4"/>
      </c>
      <c r="S28" s="61">
        <f t="shared" si="5"/>
        <v>30</v>
      </c>
      <c r="T28" s="44"/>
      <c r="U28" s="36"/>
      <c r="V28" s="70">
        <f t="shared" si="6"/>
      </c>
      <c r="W28" s="61">
        <f t="shared" si="7"/>
        <v>30</v>
      </c>
      <c r="X28" s="44"/>
      <c r="Y28" s="36"/>
      <c r="Z28" s="70">
        <f t="shared" si="8"/>
      </c>
      <c r="AA28" s="61">
        <f t="shared" si="9"/>
        <v>30</v>
      </c>
      <c r="AB28" s="44"/>
      <c r="AC28" s="36"/>
      <c r="AD28" s="70">
        <f t="shared" si="10"/>
      </c>
      <c r="AE28" s="61">
        <f t="shared" si="11"/>
        <v>30</v>
      </c>
      <c r="AF28" s="44"/>
      <c r="AG28" s="36"/>
      <c r="AH28" s="70">
        <f t="shared" si="12"/>
      </c>
      <c r="AI28" s="61">
        <f t="shared" si="13"/>
        <v>30</v>
      </c>
      <c r="AJ28" s="44"/>
      <c r="AK28" s="36"/>
      <c r="AL28" s="70">
        <f t="shared" si="14"/>
      </c>
      <c r="AM28" s="61">
        <f t="shared" si="15"/>
        <v>30</v>
      </c>
      <c r="AN28" s="44"/>
      <c r="AO28" s="36"/>
      <c r="AP28" s="70">
        <f t="shared" si="16"/>
      </c>
      <c r="AQ28" s="61">
        <f t="shared" si="17"/>
        <v>30</v>
      </c>
      <c r="AR28" s="44"/>
      <c r="AS28" s="36"/>
      <c r="AT28" s="70">
        <f t="shared" si="18"/>
      </c>
      <c r="AU28" s="61">
        <f t="shared" si="19"/>
        <v>30</v>
      </c>
      <c r="AV28" s="44"/>
      <c r="AW28" s="36"/>
      <c r="AX28" s="70">
        <f t="shared" si="20"/>
      </c>
      <c r="AY28" s="61">
        <f t="shared" si="21"/>
        <v>30</v>
      </c>
      <c r="AZ28" s="44"/>
      <c r="BA28" s="36"/>
      <c r="BB28" s="70">
        <f t="shared" si="22"/>
      </c>
      <c r="BC28" s="61">
        <f t="shared" si="23"/>
        <v>30</v>
      </c>
      <c r="BD28" s="44"/>
      <c r="BE28" s="36"/>
      <c r="BF28" s="70">
        <f t="shared" si="24"/>
      </c>
      <c r="BG28" s="61">
        <f t="shared" si="25"/>
        <v>30</v>
      </c>
      <c r="BH28" s="44"/>
      <c r="BI28" s="36"/>
      <c r="BJ28" s="70">
        <f t="shared" si="26"/>
      </c>
      <c r="BK28" s="61">
        <f t="shared" si="27"/>
        <v>30</v>
      </c>
      <c r="BL28" s="44"/>
      <c r="BM28" s="36"/>
    </row>
    <row r="29" spans="2:65" ht="13.5">
      <c r="B29" s="47"/>
      <c r="C29" s="112"/>
      <c r="D29" s="113"/>
      <c r="E29" s="113"/>
      <c r="F29" s="113"/>
      <c r="G29" s="113"/>
      <c r="H29" s="114"/>
      <c r="J29" s="60">
        <f>IF(VLOOKUP(ROW(J8)+1,Setup!$B$4:$D$99,2,FALSE)=0,"",VLOOKUP(ROW(J8)+1,Setup!$B$4:$D$99,2,FALSE))</f>
        <v>9</v>
      </c>
      <c r="K29" s="61" t="str">
        <f>VLOOKUP(ROW(K9),Setup!$B$4:$D$99,3,FALSE)</f>
        <v>00</v>
      </c>
      <c r="L29" s="44"/>
      <c r="M29" s="37"/>
      <c r="N29" s="60">
        <f t="shared" si="2"/>
        <v>9</v>
      </c>
      <c r="O29" s="61" t="str">
        <f t="shared" si="3"/>
        <v>00</v>
      </c>
      <c r="P29" s="44"/>
      <c r="Q29" s="36"/>
      <c r="R29" s="70">
        <f t="shared" si="4"/>
        <v>9</v>
      </c>
      <c r="S29" s="61" t="str">
        <f t="shared" si="5"/>
        <v>00</v>
      </c>
      <c r="T29" s="44"/>
      <c r="U29" s="36"/>
      <c r="V29" s="70">
        <f t="shared" si="6"/>
        <v>9</v>
      </c>
      <c r="W29" s="61" t="str">
        <f t="shared" si="7"/>
        <v>00</v>
      </c>
      <c r="X29" s="44"/>
      <c r="Y29" s="36"/>
      <c r="Z29" s="70">
        <f t="shared" si="8"/>
        <v>9</v>
      </c>
      <c r="AA29" s="61" t="str">
        <f t="shared" si="9"/>
        <v>00</v>
      </c>
      <c r="AB29" s="44"/>
      <c r="AC29" s="36"/>
      <c r="AD29" s="70">
        <f t="shared" si="10"/>
        <v>9</v>
      </c>
      <c r="AE29" s="61" t="str">
        <f t="shared" si="11"/>
        <v>00</v>
      </c>
      <c r="AF29" s="44"/>
      <c r="AG29" s="36"/>
      <c r="AH29" s="70">
        <f t="shared" si="12"/>
        <v>9</v>
      </c>
      <c r="AI29" s="61" t="str">
        <f t="shared" si="13"/>
        <v>00</v>
      </c>
      <c r="AJ29" s="44"/>
      <c r="AK29" s="36"/>
      <c r="AL29" s="70">
        <f t="shared" si="14"/>
        <v>9</v>
      </c>
      <c r="AM29" s="61" t="str">
        <f t="shared" si="15"/>
        <v>00</v>
      </c>
      <c r="AN29" s="44"/>
      <c r="AO29" s="36"/>
      <c r="AP29" s="70">
        <f t="shared" si="16"/>
        <v>9</v>
      </c>
      <c r="AQ29" s="61" t="str">
        <f t="shared" si="17"/>
        <v>00</v>
      </c>
      <c r="AR29" s="44"/>
      <c r="AS29" s="36"/>
      <c r="AT29" s="70">
        <f t="shared" si="18"/>
        <v>9</v>
      </c>
      <c r="AU29" s="61" t="str">
        <f t="shared" si="19"/>
        <v>00</v>
      </c>
      <c r="AV29" s="44"/>
      <c r="AW29" s="36"/>
      <c r="AX29" s="70">
        <f t="shared" si="20"/>
        <v>9</v>
      </c>
      <c r="AY29" s="61" t="str">
        <f t="shared" si="21"/>
        <v>00</v>
      </c>
      <c r="AZ29" s="44"/>
      <c r="BA29" s="36"/>
      <c r="BB29" s="70">
        <f t="shared" si="22"/>
        <v>9</v>
      </c>
      <c r="BC29" s="61" t="str">
        <f t="shared" si="23"/>
        <v>00</v>
      </c>
      <c r="BD29" s="44"/>
      <c r="BE29" s="36"/>
      <c r="BF29" s="70">
        <f t="shared" si="24"/>
        <v>9</v>
      </c>
      <c r="BG29" s="61" t="str">
        <f t="shared" si="25"/>
        <v>00</v>
      </c>
      <c r="BH29" s="44"/>
      <c r="BI29" s="36"/>
      <c r="BJ29" s="70">
        <f t="shared" si="26"/>
        <v>9</v>
      </c>
      <c r="BK29" s="61" t="str">
        <f t="shared" si="27"/>
        <v>00</v>
      </c>
      <c r="BL29" s="44"/>
      <c r="BM29" s="36"/>
    </row>
    <row r="30" spans="2:65" ht="13.5">
      <c r="B30" s="47"/>
      <c r="C30" s="112"/>
      <c r="D30" s="113"/>
      <c r="E30" s="113"/>
      <c r="F30" s="113"/>
      <c r="G30" s="113"/>
      <c r="H30" s="114"/>
      <c r="J30" s="60">
        <f>IF(VLOOKUP(ROW(J9)+1,Setup!$B$4:$D$99,2,FALSE)=0,"",VLOOKUP(ROW(J9)+1,Setup!$B$4:$D$99,2,FALSE))</f>
      </c>
      <c r="K30" s="61">
        <f>VLOOKUP(ROW(K10),Setup!$B$4:$D$99,3,FALSE)</f>
        <v>30</v>
      </c>
      <c r="L30" s="44"/>
      <c r="M30" s="37"/>
      <c r="N30" s="60">
        <f t="shared" si="2"/>
      </c>
      <c r="O30" s="61">
        <f t="shared" si="3"/>
        <v>30</v>
      </c>
      <c r="P30" s="44"/>
      <c r="Q30" s="36"/>
      <c r="R30" s="70">
        <f t="shared" si="4"/>
      </c>
      <c r="S30" s="61">
        <f t="shared" si="5"/>
        <v>30</v>
      </c>
      <c r="T30" s="44"/>
      <c r="U30" s="36"/>
      <c r="V30" s="70">
        <f t="shared" si="6"/>
      </c>
      <c r="W30" s="61">
        <f t="shared" si="7"/>
        <v>30</v>
      </c>
      <c r="X30" s="44"/>
      <c r="Y30" s="36"/>
      <c r="Z30" s="70">
        <f t="shared" si="8"/>
      </c>
      <c r="AA30" s="61">
        <f t="shared" si="9"/>
        <v>30</v>
      </c>
      <c r="AB30" s="44"/>
      <c r="AC30" s="36"/>
      <c r="AD30" s="70">
        <f t="shared" si="10"/>
      </c>
      <c r="AE30" s="61">
        <f t="shared" si="11"/>
        <v>30</v>
      </c>
      <c r="AF30" s="44"/>
      <c r="AG30" s="36"/>
      <c r="AH30" s="70">
        <f t="shared" si="12"/>
      </c>
      <c r="AI30" s="61">
        <f t="shared" si="13"/>
        <v>30</v>
      </c>
      <c r="AJ30" s="44"/>
      <c r="AK30" s="36"/>
      <c r="AL30" s="70">
        <f t="shared" si="14"/>
      </c>
      <c r="AM30" s="61">
        <f t="shared" si="15"/>
        <v>30</v>
      </c>
      <c r="AN30" s="44"/>
      <c r="AO30" s="36"/>
      <c r="AP30" s="70">
        <f t="shared" si="16"/>
      </c>
      <c r="AQ30" s="61">
        <f t="shared" si="17"/>
        <v>30</v>
      </c>
      <c r="AR30" s="44"/>
      <c r="AS30" s="36"/>
      <c r="AT30" s="70">
        <f t="shared" si="18"/>
      </c>
      <c r="AU30" s="61">
        <f t="shared" si="19"/>
        <v>30</v>
      </c>
      <c r="AV30" s="44"/>
      <c r="AW30" s="36"/>
      <c r="AX30" s="70">
        <f t="shared" si="20"/>
      </c>
      <c r="AY30" s="61">
        <f t="shared" si="21"/>
        <v>30</v>
      </c>
      <c r="AZ30" s="44"/>
      <c r="BA30" s="36"/>
      <c r="BB30" s="70">
        <f t="shared" si="22"/>
      </c>
      <c r="BC30" s="61">
        <f t="shared" si="23"/>
        <v>30</v>
      </c>
      <c r="BD30" s="44"/>
      <c r="BE30" s="36"/>
      <c r="BF30" s="70">
        <f t="shared" si="24"/>
      </c>
      <c r="BG30" s="61">
        <f t="shared" si="25"/>
        <v>30</v>
      </c>
      <c r="BH30" s="44"/>
      <c r="BI30" s="36"/>
      <c r="BJ30" s="70">
        <f t="shared" si="26"/>
      </c>
      <c r="BK30" s="61">
        <f t="shared" si="27"/>
        <v>30</v>
      </c>
      <c r="BL30" s="44"/>
      <c r="BM30" s="36"/>
    </row>
    <row r="31" spans="2:65" ht="13.5">
      <c r="B31" s="47"/>
      <c r="C31" s="112"/>
      <c r="D31" s="113"/>
      <c r="E31" s="113"/>
      <c r="F31" s="113"/>
      <c r="G31" s="113"/>
      <c r="H31" s="114"/>
      <c r="J31" s="60">
        <f>IF(VLOOKUP(ROW(J10)+1,Setup!$B$4:$D$99,2,FALSE)=0,"",VLOOKUP(ROW(J10)+1,Setup!$B$4:$D$99,2,FALSE))</f>
        <v>10</v>
      </c>
      <c r="K31" s="61" t="str">
        <f>VLOOKUP(ROW(K11),Setup!$B$4:$D$99,3,FALSE)</f>
        <v>00</v>
      </c>
      <c r="L31" s="44"/>
      <c r="M31" s="37"/>
      <c r="N31" s="60">
        <f t="shared" si="2"/>
        <v>10</v>
      </c>
      <c r="O31" s="61" t="str">
        <f t="shared" si="3"/>
        <v>00</v>
      </c>
      <c r="P31" s="44"/>
      <c r="Q31" s="36"/>
      <c r="R31" s="70">
        <f t="shared" si="4"/>
        <v>10</v>
      </c>
      <c r="S31" s="61" t="str">
        <f t="shared" si="5"/>
        <v>00</v>
      </c>
      <c r="T31" s="44"/>
      <c r="U31" s="36"/>
      <c r="V31" s="70">
        <f t="shared" si="6"/>
        <v>10</v>
      </c>
      <c r="W31" s="61" t="str">
        <f t="shared" si="7"/>
        <v>00</v>
      </c>
      <c r="X31" s="44"/>
      <c r="Y31" s="36"/>
      <c r="Z31" s="70">
        <f t="shared" si="8"/>
        <v>10</v>
      </c>
      <c r="AA31" s="61" t="str">
        <f t="shared" si="9"/>
        <v>00</v>
      </c>
      <c r="AB31" s="44"/>
      <c r="AC31" s="36"/>
      <c r="AD31" s="70">
        <f t="shared" si="10"/>
        <v>10</v>
      </c>
      <c r="AE31" s="61" t="str">
        <f t="shared" si="11"/>
        <v>00</v>
      </c>
      <c r="AF31" s="44"/>
      <c r="AG31" s="36"/>
      <c r="AH31" s="70">
        <f t="shared" si="12"/>
        <v>10</v>
      </c>
      <c r="AI31" s="61" t="str">
        <f t="shared" si="13"/>
        <v>00</v>
      </c>
      <c r="AJ31" s="44"/>
      <c r="AK31" s="36"/>
      <c r="AL31" s="70">
        <f t="shared" si="14"/>
        <v>10</v>
      </c>
      <c r="AM31" s="61" t="str">
        <f t="shared" si="15"/>
        <v>00</v>
      </c>
      <c r="AN31" s="44"/>
      <c r="AO31" s="36"/>
      <c r="AP31" s="70">
        <f t="shared" si="16"/>
        <v>10</v>
      </c>
      <c r="AQ31" s="61" t="str">
        <f t="shared" si="17"/>
        <v>00</v>
      </c>
      <c r="AR31" s="44"/>
      <c r="AS31" s="36"/>
      <c r="AT31" s="70">
        <f t="shared" si="18"/>
        <v>10</v>
      </c>
      <c r="AU31" s="61" t="str">
        <f t="shared" si="19"/>
        <v>00</v>
      </c>
      <c r="AV31" s="44"/>
      <c r="AW31" s="36"/>
      <c r="AX31" s="70">
        <f t="shared" si="20"/>
        <v>10</v>
      </c>
      <c r="AY31" s="61" t="str">
        <f t="shared" si="21"/>
        <v>00</v>
      </c>
      <c r="AZ31" s="44"/>
      <c r="BA31" s="36"/>
      <c r="BB31" s="70">
        <f t="shared" si="22"/>
        <v>10</v>
      </c>
      <c r="BC31" s="61" t="str">
        <f t="shared" si="23"/>
        <v>00</v>
      </c>
      <c r="BD31" s="44"/>
      <c r="BE31" s="36"/>
      <c r="BF31" s="70">
        <f t="shared" si="24"/>
        <v>10</v>
      </c>
      <c r="BG31" s="61" t="str">
        <f t="shared" si="25"/>
        <v>00</v>
      </c>
      <c r="BH31" s="44"/>
      <c r="BI31" s="36"/>
      <c r="BJ31" s="70">
        <f t="shared" si="26"/>
        <v>10</v>
      </c>
      <c r="BK31" s="61" t="str">
        <f t="shared" si="27"/>
        <v>00</v>
      </c>
      <c r="BL31" s="44"/>
      <c r="BM31" s="36"/>
    </row>
    <row r="32" spans="2:65" ht="13.5">
      <c r="B32" s="47"/>
      <c r="C32" s="112"/>
      <c r="D32" s="113"/>
      <c r="E32" s="113"/>
      <c r="F32" s="113"/>
      <c r="G32" s="113"/>
      <c r="H32" s="114"/>
      <c r="J32" s="60">
        <f>IF(VLOOKUP(ROW(J11)+1,Setup!$B$4:$D$99,2,FALSE)=0,"",VLOOKUP(ROW(J11)+1,Setup!$B$4:$D$99,2,FALSE))</f>
      </c>
      <c r="K32" s="61">
        <f>VLOOKUP(ROW(K12),Setup!$B$4:$D$99,3,FALSE)</f>
        <v>30</v>
      </c>
      <c r="L32" s="44"/>
      <c r="M32" s="37"/>
      <c r="N32" s="60">
        <f t="shared" si="2"/>
      </c>
      <c r="O32" s="61">
        <f t="shared" si="3"/>
        <v>30</v>
      </c>
      <c r="P32" s="44"/>
      <c r="Q32" s="36"/>
      <c r="R32" s="70">
        <f t="shared" si="4"/>
      </c>
      <c r="S32" s="61">
        <f t="shared" si="5"/>
        <v>30</v>
      </c>
      <c r="T32" s="44"/>
      <c r="U32" s="36"/>
      <c r="V32" s="70">
        <f t="shared" si="6"/>
      </c>
      <c r="W32" s="61">
        <f t="shared" si="7"/>
        <v>30</v>
      </c>
      <c r="X32" s="44"/>
      <c r="Y32" s="36"/>
      <c r="Z32" s="70">
        <f t="shared" si="8"/>
      </c>
      <c r="AA32" s="61">
        <f t="shared" si="9"/>
        <v>30</v>
      </c>
      <c r="AB32" s="44"/>
      <c r="AC32" s="36"/>
      <c r="AD32" s="70">
        <f t="shared" si="10"/>
      </c>
      <c r="AE32" s="61">
        <f t="shared" si="11"/>
        <v>30</v>
      </c>
      <c r="AF32" s="44"/>
      <c r="AG32" s="36"/>
      <c r="AH32" s="70">
        <f t="shared" si="12"/>
      </c>
      <c r="AI32" s="61">
        <f t="shared" si="13"/>
        <v>30</v>
      </c>
      <c r="AJ32" s="44"/>
      <c r="AK32" s="36"/>
      <c r="AL32" s="70">
        <f t="shared" si="14"/>
      </c>
      <c r="AM32" s="61">
        <f t="shared" si="15"/>
        <v>30</v>
      </c>
      <c r="AN32" s="44"/>
      <c r="AO32" s="36"/>
      <c r="AP32" s="70">
        <f t="shared" si="16"/>
      </c>
      <c r="AQ32" s="61">
        <f t="shared" si="17"/>
        <v>30</v>
      </c>
      <c r="AR32" s="44"/>
      <c r="AS32" s="36"/>
      <c r="AT32" s="70">
        <f t="shared" si="18"/>
      </c>
      <c r="AU32" s="61">
        <f t="shared" si="19"/>
        <v>30</v>
      </c>
      <c r="AV32" s="44"/>
      <c r="AW32" s="36"/>
      <c r="AX32" s="70">
        <f t="shared" si="20"/>
      </c>
      <c r="AY32" s="61">
        <f t="shared" si="21"/>
        <v>30</v>
      </c>
      <c r="AZ32" s="44"/>
      <c r="BA32" s="36"/>
      <c r="BB32" s="70">
        <f t="shared" si="22"/>
      </c>
      <c r="BC32" s="61">
        <f t="shared" si="23"/>
        <v>30</v>
      </c>
      <c r="BD32" s="44"/>
      <c r="BE32" s="36"/>
      <c r="BF32" s="70">
        <f t="shared" si="24"/>
      </c>
      <c r="BG32" s="61">
        <f t="shared" si="25"/>
        <v>30</v>
      </c>
      <c r="BH32" s="44"/>
      <c r="BI32" s="36"/>
      <c r="BJ32" s="70">
        <f t="shared" si="26"/>
      </c>
      <c r="BK32" s="61">
        <f t="shared" si="27"/>
        <v>30</v>
      </c>
      <c r="BL32" s="44"/>
      <c r="BM32" s="36"/>
    </row>
    <row r="33" spans="2:65" ht="13.5">
      <c r="B33" s="47"/>
      <c r="C33" s="112"/>
      <c r="D33" s="113"/>
      <c r="E33" s="113"/>
      <c r="F33" s="113"/>
      <c r="G33" s="113"/>
      <c r="H33" s="114"/>
      <c r="J33" s="60">
        <f>IF(VLOOKUP(ROW(J12)+1,Setup!$B$4:$D$99,2,FALSE)=0,"",VLOOKUP(ROW(J12)+1,Setup!$B$4:$D$99,2,FALSE))</f>
        <v>11</v>
      </c>
      <c r="K33" s="61" t="str">
        <f>VLOOKUP(ROW(K13),Setup!$B$4:$D$99,3,FALSE)</f>
        <v>00</v>
      </c>
      <c r="L33" s="44"/>
      <c r="M33" s="37"/>
      <c r="N33" s="60">
        <f t="shared" si="2"/>
        <v>11</v>
      </c>
      <c r="O33" s="61" t="str">
        <f t="shared" si="3"/>
        <v>00</v>
      </c>
      <c r="P33" s="44"/>
      <c r="Q33" s="36"/>
      <c r="R33" s="70">
        <f t="shared" si="4"/>
        <v>11</v>
      </c>
      <c r="S33" s="61" t="str">
        <f t="shared" si="5"/>
        <v>00</v>
      </c>
      <c r="T33" s="44"/>
      <c r="U33" s="36"/>
      <c r="V33" s="70">
        <f t="shared" si="6"/>
        <v>11</v>
      </c>
      <c r="W33" s="61" t="str">
        <f t="shared" si="7"/>
        <v>00</v>
      </c>
      <c r="X33" s="44"/>
      <c r="Y33" s="36"/>
      <c r="Z33" s="70">
        <f t="shared" si="8"/>
        <v>11</v>
      </c>
      <c r="AA33" s="61" t="str">
        <f t="shared" si="9"/>
        <v>00</v>
      </c>
      <c r="AB33" s="44"/>
      <c r="AC33" s="36"/>
      <c r="AD33" s="70">
        <f t="shared" si="10"/>
        <v>11</v>
      </c>
      <c r="AE33" s="61" t="str">
        <f t="shared" si="11"/>
        <v>00</v>
      </c>
      <c r="AF33" s="44"/>
      <c r="AG33" s="36"/>
      <c r="AH33" s="70">
        <f t="shared" si="12"/>
        <v>11</v>
      </c>
      <c r="AI33" s="61" t="str">
        <f t="shared" si="13"/>
        <v>00</v>
      </c>
      <c r="AJ33" s="44"/>
      <c r="AK33" s="36"/>
      <c r="AL33" s="70">
        <f t="shared" si="14"/>
        <v>11</v>
      </c>
      <c r="AM33" s="61" t="str">
        <f t="shared" si="15"/>
        <v>00</v>
      </c>
      <c r="AN33" s="44"/>
      <c r="AO33" s="36"/>
      <c r="AP33" s="70">
        <f t="shared" si="16"/>
        <v>11</v>
      </c>
      <c r="AQ33" s="61" t="str">
        <f t="shared" si="17"/>
        <v>00</v>
      </c>
      <c r="AR33" s="44"/>
      <c r="AS33" s="36"/>
      <c r="AT33" s="70">
        <f t="shared" si="18"/>
        <v>11</v>
      </c>
      <c r="AU33" s="61" t="str">
        <f t="shared" si="19"/>
        <v>00</v>
      </c>
      <c r="AV33" s="44"/>
      <c r="AW33" s="36"/>
      <c r="AX33" s="70">
        <f t="shared" si="20"/>
        <v>11</v>
      </c>
      <c r="AY33" s="61" t="str">
        <f t="shared" si="21"/>
        <v>00</v>
      </c>
      <c r="AZ33" s="44"/>
      <c r="BA33" s="36"/>
      <c r="BB33" s="70">
        <f t="shared" si="22"/>
        <v>11</v>
      </c>
      <c r="BC33" s="61" t="str">
        <f t="shared" si="23"/>
        <v>00</v>
      </c>
      <c r="BD33" s="44"/>
      <c r="BE33" s="36"/>
      <c r="BF33" s="70">
        <f t="shared" si="24"/>
        <v>11</v>
      </c>
      <c r="BG33" s="61" t="str">
        <f t="shared" si="25"/>
        <v>00</v>
      </c>
      <c r="BH33" s="44"/>
      <c r="BI33" s="36"/>
      <c r="BJ33" s="70">
        <f t="shared" si="26"/>
        <v>11</v>
      </c>
      <c r="BK33" s="61" t="str">
        <f t="shared" si="27"/>
        <v>00</v>
      </c>
      <c r="BL33" s="44"/>
      <c r="BM33" s="36"/>
    </row>
    <row r="34" spans="2:65" ht="13.5">
      <c r="B34" s="47"/>
      <c r="C34" s="112"/>
      <c r="D34" s="113"/>
      <c r="E34" s="113"/>
      <c r="F34" s="113"/>
      <c r="G34" s="113"/>
      <c r="H34" s="114"/>
      <c r="J34" s="60">
        <f>IF(VLOOKUP(ROW(J13)+1,Setup!$B$4:$D$99,2,FALSE)=0,"",VLOOKUP(ROW(J13)+1,Setup!$B$4:$D$99,2,FALSE))</f>
      </c>
      <c r="K34" s="61">
        <f>VLOOKUP(ROW(K14),Setup!$B$4:$D$99,3,FALSE)</f>
        <v>30</v>
      </c>
      <c r="L34" s="44"/>
      <c r="M34" s="37"/>
      <c r="N34" s="60">
        <f t="shared" si="2"/>
      </c>
      <c r="O34" s="61">
        <f t="shared" si="3"/>
        <v>30</v>
      </c>
      <c r="P34" s="44"/>
      <c r="Q34" s="36"/>
      <c r="R34" s="70">
        <f t="shared" si="4"/>
      </c>
      <c r="S34" s="61">
        <f t="shared" si="5"/>
        <v>30</v>
      </c>
      <c r="T34" s="44"/>
      <c r="U34" s="36"/>
      <c r="V34" s="70">
        <f t="shared" si="6"/>
      </c>
      <c r="W34" s="61">
        <f t="shared" si="7"/>
        <v>30</v>
      </c>
      <c r="X34" s="44"/>
      <c r="Y34" s="36"/>
      <c r="Z34" s="70">
        <f t="shared" si="8"/>
      </c>
      <c r="AA34" s="61">
        <f t="shared" si="9"/>
        <v>30</v>
      </c>
      <c r="AB34" s="44"/>
      <c r="AC34" s="36"/>
      <c r="AD34" s="70">
        <f t="shared" si="10"/>
      </c>
      <c r="AE34" s="61">
        <f t="shared" si="11"/>
        <v>30</v>
      </c>
      <c r="AF34" s="44"/>
      <c r="AG34" s="36"/>
      <c r="AH34" s="70">
        <f t="shared" si="12"/>
      </c>
      <c r="AI34" s="61">
        <f t="shared" si="13"/>
        <v>30</v>
      </c>
      <c r="AJ34" s="44"/>
      <c r="AK34" s="36"/>
      <c r="AL34" s="70">
        <f t="shared" si="14"/>
      </c>
      <c r="AM34" s="61">
        <f t="shared" si="15"/>
        <v>30</v>
      </c>
      <c r="AN34" s="44"/>
      <c r="AO34" s="36"/>
      <c r="AP34" s="70">
        <f t="shared" si="16"/>
      </c>
      <c r="AQ34" s="61">
        <f t="shared" si="17"/>
        <v>30</v>
      </c>
      <c r="AR34" s="44"/>
      <c r="AS34" s="36"/>
      <c r="AT34" s="70">
        <f t="shared" si="18"/>
      </c>
      <c r="AU34" s="61">
        <f t="shared" si="19"/>
        <v>30</v>
      </c>
      <c r="AV34" s="44"/>
      <c r="AW34" s="36"/>
      <c r="AX34" s="70">
        <f t="shared" si="20"/>
      </c>
      <c r="AY34" s="61">
        <f t="shared" si="21"/>
        <v>30</v>
      </c>
      <c r="AZ34" s="44"/>
      <c r="BA34" s="36"/>
      <c r="BB34" s="70">
        <f t="shared" si="22"/>
      </c>
      <c r="BC34" s="61">
        <f t="shared" si="23"/>
        <v>30</v>
      </c>
      <c r="BD34" s="44"/>
      <c r="BE34" s="36"/>
      <c r="BF34" s="70">
        <f t="shared" si="24"/>
      </c>
      <c r="BG34" s="61">
        <f t="shared" si="25"/>
        <v>30</v>
      </c>
      <c r="BH34" s="44"/>
      <c r="BI34" s="36"/>
      <c r="BJ34" s="70">
        <f t="shared" si="26"/>
      </c>
      <c r="BK34" s="61">
        <f t="shared" si="27"/>
        <v>30</v>
      </c>
      <c r="BL34" s="44"/>
      <c r="BM34" s="36"/>
    </row>
    <row r="35" spans="2:65" ht="13.5">
      <c r="B35" s="47"/>
      <c r="C35" s="112"/>
      <c r="D35" s="113"/>
      <c r="E35" s="113"/>
      <c r="F35" s="113"/>
      <c r="G35" s="113"/>
      <c r="H35" s="114"/>
      <c r="J35" s="60">
        <f>IF(VLOOKUP(ROW(J14)+1,Setup!$B$4:$D$99,2,FALSE)=0,"",VLOOKUP(ROW(J14)+1,Setup!$B$4:$D$99,2,FALSE))</f>
        <v>12</v>
      </c>
      <c r="K35" s="61" t="str">
        <f>VLOOKUP(ROW(K15),Setup!$B$4:$D$99,3,FALSE)</f>
        <v>00</v>
      </c>
      <c r="L35" s="44"/>
      <c r="M35" s="37"/>
      <c r="N35" s="60">
        <f t="shared" si="2"/>
        <v>12</v>
      </c>
      <c r="O35" s="61" t="str">
        <f t="shared" si="3"/>
        <v>00</v>
      </c>
      <c r="P35" s="44"/>
      <c r="Q35" s="36"/>
      <c r="R35" s="70">
        <f t="shared" si="4"/>
        <v>12</v>
      </c>
      <c r="S35" s="61" t="str">
        <f t="shared" si="5"/>
        <v>00</v>
      </c>
      <c r="T35" s="44"/>
      <c r="U35" s="36"/>
      <c r="V35" s="70">
        <f t="shared" si="6"/>
        <v>12</v>
      </c>
      <c r="W35" s="61" t="str">
        <f t="shared" si="7"/>
        <v>00</v>
      </c>
      <c r="X35" s="44"/>
      <c r="Y35" s="36"/>
      <c r="Z35" s="70">
        <f t="shared" si="8"/>
        <v>12</v>
      </c>
      <c r="AA35" s="61" t="str">
        <f t="shared" si="9"/>
        <v>00</v>
      </c>
      <c r="AB35" s="44"/>
      <c r="AC35" s="36"/>
      <c r="AD35" s="70">
        <f t="shared" si="10"/>
        <v>12</v>
      </c>
      <c r="AE35" s="61" t="str">
        <f t="shared" si="11"/>
        <v>00</v>
      </c>
      <c r="AF35" s="44"/>
      <c r="AG35" s="36"/>
      <c r="AH35" s="70">
        <f t="shared" si="12"/>
        <v>12</v>
      </c>
      <c r="AI35" s="61" t="str">
        <f t="shared" si="13"/>
        <v>00</v>
      </c>
      <c r="AJ35" s="44"/>
      <c r="AK35" s="36"/>
      <c r="AL35" s="70">
        <f t="shared" si="14"/>
        <v>12</v>
      </c>
      <c r="AM35" s="61" t="str">
        <f t="shared" si="15"/>
        <v>00</v>
      </c>
      <c r="AN35" s="44"/>
      <c r="AO35" s="36"/>
      <c r="AP35" s="70">
        <f t="shared" si="16"/>
        <v>12</v>
      </c>
      <c r="AQ35" s="61" t="str">
        <f t="shared" si="17"/>
        <v>00</v>
      </c>
      <c r="AR35" s="44"/>
      <c r="AS35" s="36"/>
      <c r="AT35" s="70">
        <f t="shared" si="18"/>
        <v>12</v>
      </c>
      <c r="AU35" s="61" t="str">
        <f t="shared" si="19"/>
        <v>00</v>
      </c>
      <c r="AV35" s="44"/>
      <c r="AW35" s="36"/>
      <c r="AX35" s="70">
        <f t="shared" si="20"/>
        <v>12</v>
      </c>
      <c r="AY35" s="61" t="str">
        <f t="shared" si="21"/>
        <v>00</v>
      </c>
      <c r="AZ35" s="44"/>
      <c r="BA35" s="36"/>
      <c r="BB35" s="70">
        <f t="shared" si="22"/>
        <v>12</v>
      </c>
      <c r="BC35" s="61" t="str">
        <f t="shared" si="23"/>
        <v>00</v>
      </c>
      <c r="BD35" s="44"/>
      <c r="BE35" s="36"/>
      <c r="BF35" s="70">
        <f t="shared" si="24"/>
        <v>12</v>
      </c>
      <c r="BG35" s="61" t="str">
        <f t="shared" si="25"/>
        <v>00</v>
      </c>
      <c r="BH35" s="44"/>
      <c r="BI35" s="36"/>
      <c r="BJ35" s="70">
        <f t="shared" si="26"/>
        <v>12</v>
      </c>
      <c r="BK35" s="61" t="str">
        <f t="shared" si="27"/>
        <v>00</v>
      </c>
      <c r="BL35" s="44"/>
      <c r="BM35" s="36"/>
    </row>
    <row r="36" spans="2:65" ht="13.5">
      <c r="B36" s="47"/>
      <c r="C36" s="112"/>
      <c r="D36" s="113"/>
      <c r="E36" s="113"/>
      <c r="F36" s="113"/>
      <c r="G36" s="113"/>
      <c r="H36" s="114"/>
      <c r="J36" s="60">
        <f>IF(VLOOKUP(ROW(J15)+1,Setup!$B$4:$D$99,2,FALSE)=0,"",VLOOKUP(ROW(J15)+1,Setup!$B$4:$D$99,2,FALSE))</f>
      </c>
      <c r="K36" s="61">
        <f>VLOOKUP(ROW(K16),Setup!$B$4:$D$99,3,FALSE)</f>
        <v>30</v>
      </c>
      <c r="L36" s="44"/>
      <c r="M36" s="37"/>
      <c r="N36" s="60">
        <f t="shared" si="2"/>
      </c>
      <c r="O36" s="61">
        <f t="shared" si="3"/>
        <v>30</v>
      </c>
      <c r="P36" s="44"/>
      <c r="Q36" s="36"/>
      <c r="R36" s="70">
        <f t="shared" si="4"/>
      </c>
      <c r="S36" s="61">
        <f t="shared" si="5"/>
        <v>30</v>
      </c>
      <c r="T36" s="44"/>
      <c r="U36" s="36"/>
      <c r="V36" s="70">
        <f t="shared" si="6"/>
      </c>
      <c r="W36" s="61">
        <f t="shared" si="7"/>
        <v>30</v>
      </c>
      <c r="X36" s="44"/>
      <c r="Y36" s="36"/>
      <c r="Z36" s="70">
        <f t="shared" si="8"/>
      </c>
      <c r="AA36" s="61">
        <f t="shared" si="9"/>
        <v>30</v>
      </c>
      <c r="AB36" s="44"/>
      <c r="AC36" s="36"/>
      <c r="AD36" s="70">
        <f t="shared" si="10"/>
      </c>
      <c r="AE36" s="61">
        <f t="shared" si="11"/>
        <v>30</v>
      </c>
      <c r="AF36" s="44"/>
      <c r="AG36" s="36"/>
      <c r="AH36" s="70">
        <f t="shared" si="12"/>
      </c>
      <c r="AI36" s="61">
        <f t="shared" si="13"/>
        <v>30</v>
      </c>
      <c r="AJ36" s="44"/>
      <c r="AK36" s="36"/>
      <c r="AL36" s="70">
        <f t="shared" si="14"/>
      </c>
      <c r="AM36" s="61">
        <f t="shared" si="15"/>
        <v>30</v>
      </c>
      <c r="AN36" s="44"/>
      <c r="AO36" s="36"/>
      <c r="AP36" s="70">
        <f t="shared" si="16"/>
      </c>
      <c r="AQ36" s="61">
        <f t="shared" si="17"/>
        <v>30</v>
      </c>
      <c r="AR36" s="44"/>
      <c r="AS36" s="36"/>
      <c r="AT36" s="70">
        <f t="shared" si="18"/>
      </c>
      <c r="AU36" s="61">
        <f t="shared" si="19"/>
        <v>30</v>
      </c>
      <c r="AV36" s="44"/>
      <c r="AW36" s="36"/>
      <c r="AX36" s="70">
        <f t="shared" si="20"/>
      </c>
      <c r="AY36" s="61">
        <f t="shared" si="21"/>
        <v>30</v>
      </c>
      <c r="AZ36" s="44"/>
      <c r="BA36" s="36"/>
      <c r="BB36" s="70">
        <f t="shared" si="22"/>
      </c>
      <c r="BC36" s="61">
        <f t="shared" si="23"/>
        <v>30</v>
      </c>
      <c r="BD36" s="44"/>
      <c r="BE36" s="36"/>
      <c r="BF36" s="70">
        <f t="shared" si="24"/>
      </c>
      <c r="BG36" s="61">
        <f t="shared" si="25"/>
        <v>30</v>
      </c>
      <c r="BH36" s="44"/>
      <c r="BI36" s="36"/>
      <c r="BJ36" s="70">
        <f t="shared" si="26"/>
      </c>
      <c r="BK36" s="61">
        <f t="shared" si="27"/>
        <v>30</v>
      </c>
      <c r="BL36" s="44"/>
      <c r="BM36" s="36"/>
    </row>
    <row r="37" spans="2:65" ht="13.5">
      <c r="B37" s="47"/>
      <c r="C37" s="112"/>
      <c r="D37" s="113"/>
      <c r="E37" s="113"/>
      <c r="F37" s="113"/>
      <c r="G37" s="113"/>
      <c r="H37" s="114"/>
      <c r="J37" s="60">
        <f>IF(VLOOKUP(ROW(J16)+1,Setup!$B$4:$D$99,2,FALSE)=0,"",VLOOKUP(ROW(J16)+1,Setup!$B$4:$D$99,2,FALSE))</f>
        <v>13</v>
      </c>
      <c r="K37" s="61" t="str">
        <f>VLOOKUP(ROW(K17),Setup!$B$4:$D$99,3,FALSE)</f>
        <v>00</v>
      </c>
      <c r="L37" s="44"/>
      <c r="M37" s="37"/>
      <c r="N37" s="60">
        <f t="shared" si="2"/>
        <v>13</v>
      </c>
      <c r="O37" s="61" t="str">
        <f t="shared" si="3"/>
        <v>00</v>
      </c>
      <c r="P37" s="44"/>
      <c r="Q37" s="36"/>
      <c r="R37" s="70">
        <f t="shared" si="4"/>
        <v>13</v>
      </c>
      <c r="S37" s="61" t="str">
        <f t="shared" si="5"/>
        <v>00</v>
      </c>
      <c r="T37" s="44"/>
      <c r="U37" s="36"/>
      <c r="V37" s="70">
        <f t="shared" si="6"/>
        <v>13</v>
      </c>
      <c r="W37" s="61" t="str">
        <f t="shared" si="7"/>
        <v>00</v>
      </c>
      <c r="X37" s="44"/>
      <c r="Y37" s="36"/>
      <c r="Z37" s="70">
        <f t="shared" si="8"/>
        <v>13</v>
      </c>
      <c r="AA37" s="61" t="str">
        <f t="shared" si="9"/>
        <v>00</v>
      </c>
      <c r="AB37" s="44"/>
      <c r="AC37" s="36"/>
      <c r="AD37" s="70">
        <f t="shared" si="10"/>
        <v>13</v>
      </c>
      <c r="AE37" s="61" t="str">
        <f t="shared" si="11"/>
        <v>00</v>
      </c>
      <c r="AF37" s="44"/>
      <c r="AG37" s="36"/>
      <c r="AH37" s="70">
        <f t="shared" si="12"/>
        <v>13</v>
      </c>
      <c r="AI37" s="61" t="str">
        <f t="shared" si="13"/>
        <v>00</v>
      </c>
      <c r="AJ37" s="44"/>
      <c r="AK37" s="36"/>
      <c r="AL37" s="70">
        <f t="shared" si="14"/>
        <v>13</v>
      </c>
      <c r="AM37" s="61" t="str">
        <f t="shared" si="15"/>
        <v>00</v>
      </c>
      <c r="AN37" s="44"/>
      <c r="AO37" s="36"/>
      <c r="AP37" s="70">
        <f t="shared" si="16"/>
        <v>13</v>
      </c>
      <c r="AQ37" s="61" t="str">
        <f t="shared" si="17"/>
        <v>00</v>
      </c>
      <c r="AR37" s="44"/>
      <c r="AS37" s="36"/>
      <c r="AT37" s="70">
        <f t="shared" si="18"/>
        <v>13</v>
      </c>
      <c r="AU37" s="61" t="str">
        <f t="shared" si="19"/>
        <v>00</v>
      </c>
      <c r="AV37" s="44"/>
      <c r="AW37" s="36"/>
      <c r="AX37" s="70">
        <f t="shared" si="20"/>
        <v>13</v>
      </c>
      <c r="AY37" s="61" t="str">
        <f t="shared" si="21"/>
        <v>00</v>
      </c>
      <c r="AZ37" s="44"/>
      <c r="BA37" s="36"/>
      <c r="BB37" s="70">
        <f t="shared" si="22"/>
        <v>13</v>
      </c>
      <c r="BC37" s="61" t="str">
        <f t="shared" si="23"/>
        <v>00</v>
      </c>
      <c r="BD37" s="44"/>
      <c r="BE37" s="36"/>
      <c r="BF37" s="70">
        <f t="shared" si="24"/>
        <v>13</v>
      </c>
      <c r="BG37" s="61" t="str">
        <f t="shared" si="25"/>
        <v>00</v>
      </c>
      <c r="BH37" s="44"/>
      <c r="BI37" s="36"/>
      <c r="BJ37" s="70">
        <f t="shared" si="26"/>
        <v>13</v>
      </c>
      <c r="BK37" s="61" t="str">
        <f t="shared" si="27"/>
        <v>00</v>
      </c>
      <c r="BL37" s="44"/>
      <c r="BM37" s="36"/>
    </row>
    <row r="38" spans="2:65" ht="13.5">
      <c r="B38" s="47"/>
      <c r="C38" s="112"/>
      <c r="D38" s="113"/>
      <c r="E38" s="113"/>
      <c r="F38" s="113"/>
      <c r="G38" s="113"/>
      <c r="H38" s="114"/>
      <c r="J38" s="60">
        <f>IF(VLOOKUP(ROW(J17)+1,Setup!$B$4:$D$99,2,FALSE)=0,"",VLOOKUP(ROW(J17)+1,Setup!$B$4:$D$99,2,FALSE))</f>
      </c>
      <c r="K38" s="61">
        <f>VLOOKUP(ROW(K18),Setup!$B$4:$D$99,3,FALSE)</f>
        <v>30</v>
      </c>
      <c r="L38" s="44"/>
      <c r="M38" s="37"/>
      <c r="N38" s="60">
        <f t="shared" si="2"/>
      </c>
      <c r="O38" s="61">
        <f t="shared" si="3"/>
        <v>30</v>
      </c>
      <c r="P38" s="44"/>
      <c r="Q38" s="36"/>
      <c r="R38" s="70">
        <f t="shared" si="4"/>
      </c>
      <c r="S38" s="61">
        <f t="shared" si="5"/>
        <v>30</v>
      </c>
      <c r="T38" s="44"/>
      <c r="U38" s="36"/>
      <c r="V38" s="70">
        <f t="shared" si="6"/>
      </c>
      <c r="W38" s="61">
        <f t="shared" si="7"/>
        <v>30</v>
      </c>
      <c r="X38" s="44"/>
      <c r="Y38" s="36"/>
      <c r="Z38" s="70">
        <f t="shared" si="8"/>
      </c>
      <c r="AA38" s="61">
        <f t="shared" si="9"/>
        <v>30</v>
      </c>
      <c r="AB38" s="44"/>
      <c r="AC38" s="36"/>
      <c r="AD38" s="70">
        <f t="shared" si="10"/>
      </c>
      <c r="AE38" s="61">
        <f t="shared" si="11"/>
        <v>30</v>
      </c>
      <c r="AF38" s="44"/>
      <c r="AG38" s="36"/>
      <c r="AH38" s="70">
        <f t="shared" si="12"/>
      </c>
      <c r="AI38" s="61">
        <f t="shared" si="13"/>
        <v>30</v>
      </c>
      <c r="AJ38" s="44"/>
      <c r="AK38" s="36"/>
      <c r="AL38" s="70">
        <f t="shared" si="14"/>
      </c>
      <c r="AM38" s="61">
        <f t="shared" si="15"/>
        <v>30</v>
      </c>
      <c r="AN38" s="44"/>
      <c r="AO38" s="36"/>
      <c r="AP38" s="70">
        <f t="shared" si="16"/>
      </c>
      <c r="AQ38" s="61">
        <f t="shared" si="17"/>
        <v>30</v>
      </c>
      <c r="AR38" s="44"/>
      <c r="AS38" s="36"/>
      <c r="AT38" s="70">
        <f t="shared" si="18"/>
      </c>
      <c r="AU38" s="61">
        <f t="shared" si="19"/>
        <v>30</v>
      </c>
      <c r="AV38" s="44"/>
      <c r="AW38" s="36"/>
      <c r="AX38" s="70">
        <f t="shared" si="20"/>
      </c>
      <c r="AY38" s="61">
        <f t="shared" si="21"/>
        <v>30</v>
      </c>
      <c r="AZ38" s="44"/>
      <c r="BA38" s="36"/>
      <c r="BB38" s="70">
        <f t="shared" si="22"/>
      </c>
      <c r="BC38" s="61">
        <f t="shared" si="23"/>
        <v>30</v>
      </c>
      <c r="BD38" s="44"/>
      <c r="BE38" s="36"/>
      <c r="BF38" s="70">
        <f t="shared" si="24"/>
      </c>
      <c r="BG38" s="61">
        <f t="shared" si="25"/>
        <v>30</v>
      </c>
      <c r="BH38" s="44"/>
      <c r="BI38" s="36"/>
      <c r="BJ38" s="70">
        <f t="shared" si="26"/>
      </c>
      <c r="BK38" s="61">
        <f t="shared" si="27"/>
        <v>30</v>
      </c>
      <c r="BL38" s="44"/>
      <c r="BM38" s="36"/>
    </row>
    <row r="39" spans="2:65" ht="13.5">
      <c r="B39" s="47"/>
      <c r="C39" s="112"/>
      <c r="D39" s="113"/>
      <c r="E39" s="113"/>
      <c r="F39" s="113"/>
      <c r="G39" s="113"/>
      <c r="H39" s="114"/>
      <c r="J39" s="60">
        <f>IF(VLOOKUP(ROW(J18)+1,Setup!$B$4:$D$99,2,FALSE)=0,"",VLOOKUP(ROW(J18)+1,Setup!$B$4:$D$99,2,FALSE))</f>
        <v>14</v>
      </c>
      <c r="K39" s="61" t="str">
        <f>VLOOKUP(ROW(K19),Setup!$B$4:$D$99,3,FALSE)</f>
        <v>00</v>
      </c>
      <c r="L39" s="44"/>
      <c r="M39" s="37"/>
      <c r="N39" s="60">
        <f t="shared" si="2"/>
        <v>14</v>
      </c>
      <c r="O39" s="61" t="str">
        <f t="shared" si="3"/>
        <v>00</v>
      </c>
      <c r="P39" s="44"/>
      <c r="Q39" s="36"/>
      <c r="R39" s="70">
        <f t="shared" si="4"/>
        <v>14</v>
      </c>
      <c r="S39" s="61" t="str">
        <f t="shared" si="5"/>
        <v>00</v>
      </c>
      <c r="T39" s="44"/>
      <c r="U39" s="36"/>
      <c r="V39" s="70">
        <f t="shared" si="6"/>
        <v>14</v>
      </c>
      <c r="W39" s="61" t="str">
        <f t="shared" si="7"/>
        <v>00</v>
      </c>
      <c r="X39" s="44"/>
      <c r="Y39" s="36"/>
      <c r="Z39" s="70">
        <f t="shared" si="8"/>
        <v>14</v>
      </c>
      <c r="AA39" s="61" t="str">
        <f t="shared" si="9"/>
        <v>00</v>
      </c>
      <c r="AB39" s="44"/>
      <c r="AC39" s="36"/>
      <c r="AD39" s="70">
        <f t="shared" si="10"/>
        <v>14</v>
      </c>
      <c r="AE39" s="61" t="str">
        <f t="shared" si="11"/>
        <v>00</v>
      </c>
      <c r="AF39" s="44"/>
      <c r="AG39" s="36"/>
      <c r="AH39" s="70">
        <f t="shared" si="12"/>
        <v>14</v>
      </c>
      <c r="AI39" s="61" t="str">
        <f t="shared" si="13"/>
        <v>00</v>
      </c>
      <c r="AJ39" s="44"/>
      <c r="AK39" s="36"/>
      <c r="AL39" s="70">
        <f t="shared" si="14"/>
        <v>14</v>
      </c>
      <c r="AM39" s="61" t="str">
        <f t="shared" si="15"/>
        <v>00</v>
      </c>
      <c r="AN39" s="44"/>
      <c r="AO39" s="36"/>
      <c r="AP39" s="70">
        <f t="shared" si="16"/>
        <v>14</v>
      </c>
      <c r="AQ39" s="61" t="str">
        <f t="shared" si="17"/>
        <v>00</v>
      </c>
      <c r="AR39" s="44"/>
      <c r="AS39" s="36"/>
      <c r="AT39" s="70">
        <f t="shared" si="18"/>
        <v>14</v>
      </c>
      <c r="AU39" s="61" t="str">
        <f t="shared" si="19"/>
        <v>00</v>
      </c>
      <c r="AV39" s="44"/>
      <c r="AW39" s="36"/>
      <c r="AX39" s="70">
        <f t="shared" si="20"/>
        <v>14</v>
      </c>
      <c r="AY39" s="61" t="str">
        <f t="shared" si="21"/>
        <v>00</v>
      </c>
      <c r="AZ39" s="44"/>
      <c r="BA39" s="36"/>
      <c r="BB39" s="70">
        <f t="shared" si="22"/>
        <v>14</v>
      </c>
      <c r="BC39" s="61" t="str">
        <f t="shared" si="23"/>
        <v>00</v>
      </c>
      <c r="BD39" s="44"/>
      <c r="BE39" s="36"/>
      <c r="BF39" s="70">
        <f t="shared" si="24"/>
        <v>14</v>
      </c>
      <c r="BG39" s="61" t="str">
        <f t="shared" si="25"/>
        <v>00</v>
      </c>
      <c r="BH39" s="44"/>
      <c r="BI39" s="36"/>
      <c r="BJ39" s="70">
        <f t="shared" si="26"/>
        <v>14</v>
      </c>
      <c r="BK39" s="61" t="str">
        <f t="shared" si="27"/>
        <v>00</v>
      </c>
      <c r="BL39" s="44"/>
      <c r="BM39" s="36"/>
    </row>
    <row r="40" spans="2:65" ht="13.5">
      <c r="B40" s="47"/>
      <c r="C40" s="112"/>
      <c r="D40" s="113"/>
      <c r="E40" s="113"/>
      <c r="F40" s="113"/>
      <c r="G40" s="113"/>
      <c r="H40" s="114"/>
      <c r="J40" s="60">
        <f>IF(VLOOKUP(ROW(J19)+1,Setup!$B$4:$D$99,2,FALSE)=0,"",VLOOKUP(ROW(J19)+1,Setup!$B$4:$D$99,2,FALSE))</f>
      </c>
      <c r="K40" s="61">
        <f>VLOOKUP(ROW(K20),Setup!$B$4:$D$99,3,FALSE)</f>
        <v>30</v>
      </c>
      <c r="L40" s="44"/>
      <c r="M40" s="37"/>
      <c r="N40" s="60">
        <f t="shared" si="2"/>
      </c>
      <c r="O40" s="61">
        <f t="shared" si="3"/>
        <v>30</v>
      </c>
      <c r="P40" s="44"/>
      <c r="Q40" s="36"/>
      <c r="R40" s="70">
        <f t="shared" si="4"/>
      </c>
      <c r="S40" s="61">
        <f t="shared" si="5"/>
        <v>30</v>
      </c>
      <c r="T40" s="44"/>
      <c r="U40" s="36"/>
      <c r="V40" s="70">
        <f t="shared" si="6"/>
      </c>
      <c r="W40" s="61">
        <f t="shared" si="7"/>
        <v>30</v>
      </c>
      <c r="X40" s="44"/>
      <c r="Y40" s="36"/>
      <c r="Z40" s="70">
        <f t="shared" si="8"/>
      </c>
      <c r="AA40" s="61">
        <f t="shared" si="9"/>
        <v>30</v>
      </c>
      <c r="AB40" s="44"/>
      <c r="AC40" s="36"/>
      <c r="AD40" s="70">
        <f t="shared" si="10"/>
      </c>
      <c r="AE40" s="61">
        <f t="shared" si="11"/>
        <v>30</v>
      </c>
      <c r="AF40" s="44"/>
      <c r="AG40" s="36"/>
      <c r="AH40" s="70">
        <f t="shared" si="12"/>
      </c>
      <c r="AI40" s="61">
        <f t="shared" si="13"/>
        <v>30</v>
      </c>
      <c r="AJ40" s="44"/>
      <c r="AK40" s="36"/>
      <c r="AL40" s="70">
        <f t="shared" si="14"/>
      </c>
      <c r="AM40" s="61">
        <f t="shared" si="15"/>
        <v>30</v>
      </c>
      <c r="AN40" s="44"/>
      <c r="AO40" s="36"/>
      <c r="AP40" s="70">
        <f t="shared" si="16"/>
      </c>
      <c r="AQ40" s="61">
        <f t="shared" si="17"/>
        <v>30</v>
      </c>
      <c r="AR40" s="44"/>
      <c r="AS40" s="36"/>
      <c r="AT40" s="70">
        <f t="shared" si="18"/>
      </c>
      <c r="AU40" s="61">
        <f t="shared" si="19"/>
        <v>30</v>
      </c>
      <c r="AV40" s="44"/>
      <c r="AW40" s="36"/>
      <c r="AX40" s="70">
        <f t="shared" si="20"/>
      </c>
      <c r="AY40" s="61">
        <f t="shared" si="21"/>
        <v>30</v>
      </c>
      <c r="AZ40" s="44"/>
      <c r="BA40" s="36"/>
      <c r="BB40" s="70">
        <f t="shared" si="22"/>
      </c>
      <c r="BC40" s="61">
        <f t="shared" si="23"/>
        <v>30</v>
      </c>
      <c r="BD40" s="44"/>
      <c r="BE40" s="36"/>
      <c r="BF40" s="70">
        <f t="shared" si="24"/>
      </c>
      <c r="BG40" s="61">
        <f t="shared" si="25"/>
        <v>30</v>
      </c>
      <c r="BH40" s="44"/>
      <c r="BI40" s="36"/>
      <c r="BJ40" s="70">
        <f t="shared" si="26"/>
      </c>
      <c r="BK40" s="61">
        <f t="shared" si="27"/>
        <v>30</v>
      </c>
      <c r="BL40" s="44"/>
      <c r="BM40" s="36"/>
    </row>
    <row r="41" spans="2:65" ht="13.5">
      <c r="B41" s="47"/>
      <c r="C41" s="112"/>
      <c r="D41" s="113"/>
      <c r="E41" s="113"/>
      <c r="F41" s="113"/>
      <c r="G41" s="113"/>
      <c r="H41" s="114"/>
      <c r="J41" s="60">
        <f>IF(VLOOKUP(ROW(J20)+1,Setup!$B$4:$D$99,2,FALSE)=0,"",VLOOKUP(ROW(J20)+1,Setup!$B$4:$D$99,2,FALSE))</f>
        <v>15</v>
      </c>
      <c r="K41" s="61" t="str">
        <f>VLOOKUP(ROW(K21),Setup!$B$4:$D$99,3,FALSE)</f>
        <v>00</v>
      </c>
      <c r="L41" s="44"/>
      <c r="M41" s="37"/>
      <c r="N41" s="60">
        <f t="shared" si="2"/>
        <v>15</v>
      </c>
      <c r="O41" s="61" t="str">
        <f t="shared" si="3"/>
        <v>00</v>
      </c>
      <c r="P41" s="44"/>
      <c r="Q41" s="36"/>
      <c r="R41" s="70">
        <f t="shared" si="4"/>
        <v>15</v>
      </c>
      <c r="S41" s="61" t="str">
        <f t="shared" si="5"/>
        <v>00</v>
      </c>
      <c r="T41" s="44"/>
      <c r="U41" s="36"/>
      <c r="V41" s="70">
        <f t="shared" si="6"/>
        <v>15</v>
      </c>
      <c r="W41" s="61" t="str">
        <f t="shared" si="7"/>
        <v>00</v>
      </c>
      <c r="X41" s="44"/>
      <c r="Y41" s="36"/>
      <c r="Z41" s="70">
        <f t="shared" si="8"/>
        <v>15</v>
      </c>
      <c r="AA41" s="61" t="str">
        <f t="shared" si="9"/>
        <v>00</v>
      </c>
      <c r="AB41" s="44"/>
      <c r="AC41" s="36"/>
      <c r="AD41" s="70">
        <f t="shared" si="10"/>
        <v>15</v>
      </c>
      <c r="AE41" s="61" t="str">
        <f t="shared" si="11"/>
        <v>00</v>
      </c>
      <c r="AF41" s="44"/>
      <c r="AG41" s="36"/>
      <c r="AH41" s="70">
        <f t="shared" si="12"/>
        <v>15</v>
      </c>
      <c r="AI41" s="61" t="str">
        <f t="shared" si="13"/>
        <v>00</v>
      </c>
      <c r="AJ41" s="44"/>
      <c r="AK41" s="36"/>
      <c r="AL41" s="70">
        <f t="shared" si="14"/>
        <v>15</v>
      </c>
      <c r="AM41" s="61" t="str">
        <f t="shared" si="15"/>
        <v>00</v>
      </c>
      <c r="AN41" s="44"/>
      <c r="AO41" s="36"/>
      <c r="AP41" s="70">
        <f t="shared" si="16"/>
        <v>15</v>
      </c>
      <c r="AQ41" s="61" t="str">
        <f t="shared" si="17"/>
        <v>00</v>
      </c>
      <c r="AR41" s="44"/>
      <c r="AS41" s="36"/>
      <c r="AT41" s="70">
        <f t="shared" si="18"/>
        <v>15</v>
      </c>
      <c r="AU41" s="61" t="str">
        <f t="shared" si="19"/>
        <v>00</v>
      </c>
      <c r="AV41" s="44"/>
      <c r="AW41" s="36"/>
      <c r="AX41" s="70">
        <f t="shared" si="20"/>
        <v>15</v>
      </c>
      <c r="AY41" s="61" t="str">
        <f t="shared" si="21"/>
        <v>00</v>
      </c>
      <c r="AZ41" s="44"/>
      <c r="BA41" s="36"/>
      <c r="BB41" s="70">
        <f t="shared" si="22"/>
        <v>15</v>
      </c>
      <c r="BC41" s="61" t="str">
        <f t="shared" si="23"/>
        <v>00</v>
      </c>
      <c r="BD41" s="44"/>
      <c r="BE41" s="36"/>
      <c r="BF41" s="70">
        <f t="shared" si="24"/>
        <v>15</v>
      </c>
      <c r="BG41" s="61" t="str">
        <f t="shared" si="25"/>
        <v>00</v>
      </c>
      <c r="BH41" s="44"/>
      <c r="BI41" s="36"/>
      <c r="BJ41" s="70">
        <f t="shared" si="26"/>
        <v>15</v>
      </c>
      <c r="BK41" s="61" t="str">
        <f t="shared" si="27"/>
        <v>00</v>
      </c>
      <c r="BL41" s="44"/>
      <c r="BM41" s="36"/>
    </row>
    <row r="42" spans="2:65" ht="13.5">
      <c r="B42" s="47"/>
      <c r="C42" s="112"/>
      <c r="D42" s="113"/>
      <c r="E42" s="113"/>
      <c r="F42" s="113"/>
      <c r="G42" s="113"/>
      <c r="H42" s="114"/>
      <c r="J42" s="60">
        <f>IF(VLOOKUP(ROW(J21)+1,Setup!$B$4:$D$99,2,FALSE)=0,"",VLOOKUP(ROW(J21)+1,Setup!$B$4:$D$99,2,FALSE))</f>
      </c>
      <c r="K42" s="61">
        <f>VLOOKUP(ROW(K22),Setup!$B$4:$D$99,3,FALSE)</f>
        <v>30</v>
      </c>
      <c r="L42" s="44"/>
      <c r="M42" s="37"/>
      <c r="N42" s="60">
        <f t="shared" si="2"/>
      </c>
      <c r="O42" s="61">
        <f t="shared" si="3"/>
        <v>30</v>
      </c>
      <c r="P42" s="44"/>
      <c r="Q42" s="36"/>
      <c r="R42" s="70">
        <f t="shared" si="4"/>
      </c>
      <c r="S42" s="61">
        <f t="shared" si="5"/>
        <v>30</v>
      </c>
      <c r="T42" s="44"/>
      <c r="U42" s="36"/>
      <c r="V42" s="70">
        <f t="shared" si="6"/>
      </c>
      <c r="W42" s="61">
        <f t="shared" si="7"/>
        <v>30</v>
      </c>
      <c r="X42" s="44"/>
      <c r="Y42" s="36"/>
      <c r="Z42" s="70">
        <f t="shared" si="8"/>
      </c>
      <c r="AA42" s="61">
        <f t="shared" si="9"/>
        <v>30</v>
      </c>
      <c r="AB42" s="44"/>
      <c r="AC42" s="36"/>
      <c r="AD42" s="70">
        <f t="shared" si="10"/>
      </c>
      <c r="AE42" s="61">
        <f t="shared" si="11"/>
        <v>30</v>
      </c>
      <c r="AF42" s="44"/>
      <c r="AG42" s="36"/>
      <c r="AH42" s="70">
        <f t="shared" si="12"/>
      </c>
      <c r="AI42" s="61">
        <f t="shared" si="13"/>
        <v>30</v>
      </c>
      <c r="AJ42" s="44"/>
      <c r="AK42" s="36"/>
      <c r="AL42" s="70">
        <f t="shared" si="14"/>
      </c>
      <c r="AM42" s="61">
        <f t="shared" si="15"/>
        <v>30</v>
      </c>
      <c r="AN42" s="44"/>
      <c r="AO42" s="36"/>
      <c r="AP42" s="70">
        <f t="shared" si="16"/>
      </c>
      <c r="AQ42" s="61">
        <f t="shared" si="17"/>
        <v>30</v>
      </c>
      <c r="AR42" s="44"/>
      <c r="AS42" s="36"/>
      <c r="AT42" s="70">
        <f t="shared" si="18"/>
      </c>
      <c r="AU42" s="61">
        <f t="shared" si="19"/>
        <v>30</v>
      </c>
      <c r="AV42" s="44"/>
      <c r="AW42" s="36"/>
      <c r="AX42" s="70">
        <f t="shared" si="20"/>
      </c>
      <c r="AY42" s="61">
        <f t="shared" si="21"/>
        <v>30</v>
      </c>
      <c r="AZ42" s="44"/>
      <c r="BA42" s="36"/>
      <c r="BB42" s="70">
        <f t="shared" si="22"/>
      </c>
      <c r="BC42" s="61">
        <f t="shared" si="23"/>
        <v>30</v>
      </c>
      <c r="BD42" s="44"/>
      <c r="BE42" s="36"/>
      <c r="BF42" s="70">
        <f t="shared" si="24"/>
      </c>
      <c r="BG42" s="61">
        <f t="shared" si="25"/>
        <v>30</v>
      </c>
      <c r="BH42" s="44"/>
      <c r="BI42" s="36"/>
      <c r="BJ42" s="70">
        <f t="shared" si="26"/>
      </c>
      <c r="BK42" s="61">
        <f t="shared" si="27"/>
        <v>30</v>
      </c>
      <c r="BL42" s="44"/>
      <c r="BM42" s="36"/>
    </row>
    <row r="43" spans="2:65" ht="13.5" customHeight="1">
      <c r="B43" s="47"/>
      <c r="C43" s="112"/>
      <c r="D43" s="113"/>
      <c r="E43" s="113"/>
      <c r="F43" s="113"/>
      <c r="G43" s="113"/>
      <c r="H43" s="114"/>
      <c r="J43" s="60">
        <f>IF(VLOOKUP(ROW(J22)+1,Setup!$B$4:$D$99,2,FALSE)=0,"",VLOOKUP(ROW(J22)+1,Setup!$B$4:$D$99,2,FALSE))</f>
        <v>16</v>
      </c>
      <c r="K43" s="61" t="str">
        <f>VLOOKUP(ROW(K23),Setup!$B$4:$D$99,3,FALSE)</f>
        <v>00</v>
      </c>
      <c r="L43" s="44"/>
      <c r="M43" s="37"/>
      <c r="N43" s="60">
        <f t="shared" si="2"/>
        <v>16</v>
      </c>
      <c r="O43" s="61" t="str">
        <f t="shared" si="3"/>
        <v>00</v>
      </c>
      <c r="P43" s="44"/>
      <c r="Q43" s="36"/>
      <c r="R43" s="70">
        <f t="shared" si="4"/>
        <v>16</v>
      </c>
      <c r="S43" s="61" t="str">
        <f t="shared" si="5"/>
        <v>00</v>
      </c>
      <c r="T43" s="44"/>
      <c r="U43" s="36"/>
      <c r="V43" s="70">
        <f t="shared" si="6"/>
        <v>16</v>
      </c>
      <c r="W43" s="61" t="str">
        <f t="shared" si="7"/>
        <v>00</v>
      </c>
      <c r="X43" s="44"/>
      <c r="Y43" s="36"/>
      <c r="Z43" s="70">
        <f t="shared" si="8"/>
        <v>16</v>
      </c>
      <c r="AA43" s="61" t="str">
        <f t="shared" si="9"/>
        <v>00</v>
      </c>
      <c r="AB43" s="44"/>
      <c r="AC43" s="36"/>
      <c r="AD43" s="70">
        <f t="shared" si="10"/>
        <v>16</v>
      </c>
      <c r="AE43" s="61" t="str">
        <f t="shared" si="11"/>
        <v>00</v>
      </c>
      <c r="AF43" s="44"/>
      <c r="AG43" s="36"/>
      <c r="AH43" s="70">
        <f t="shared" si="12"/>
        <v>16</v>
      </c>
      <c r="AI43" s="61" t="str">
        <f t="shared" si="13"/>
        <v>00</v>
      </c>
      <c r="AJ43" s="44"/>
      <c r="AK43" s="36"/>
      <c r="AL43" s="70">
        <f t="shared" si="14"/>
        <v>16</v>
      </c>
      <c r="AM43" s="61" t="str">
        <f t="shared" si="15"/>
        <v>00</v>
      </c>
      <c r="AN43" s="44"/>
      <c r="AO43" s="36"/>
      <c r="AP43" s="70">
        <f t="shared" si="16"/>
        <v>16</v>
      </c>
      <c r="AQ43" s="61" t="str">
        <f t="shared" si="17"/>
        <v>00</v>
      </c>
      <c r="AR43" s="44"/>
      <c r="AS43" s="36"/>
      <c r="AT43" s="70">
        <f t="shared" si="18"/>
        <v>16</v>
      </c>
      <c r="AU43" s="61" t="str">
        <f t="shared" si="19"/>
        <v>00</v>
      </c>
      <c r="AV43" s="44"/>
      <c r="AW43" s="36"/>
      <c r="AX43" s="70">
        <f t="shared" si="20"/>
        <v>16</v>
      </c>
      <c r="AY43" s="61" t="str">
        <f t="shared" si="21"/>
        <v>00</v>
      </c>
      <c r="AZ43" s="44"/>
      <c r="BA43" s="36"/>
      <c r="BB43" s="70">
        <f t="shared" si="22"/>
        <v>16</v>
      </c>
      <c r="BC43" s="61" t="str">
        <f t="shared" si="23"/>
        <v>00</v>
      </c>
      <c r="BD43" s="44"/>
      <c r="BE43" s="36"/>
      <c r="BF43" s="70">
        <f t="shared" si="24"/>
        <v>16</v>
      </c>
      <c r="BG43" s="61" t="str">
        <f t="shared" si="25"/>
        <v>00</v>
      </c>
      <c r="BH43" s="44"/>
      <c r="BI43" s="36"/>
      <c r="BJ43" s="70">
        <f t="shared" si="26"/>
        <v>16</v>
      </c>
      <c r="BK43" s="61" t="str">
        <f t="shared" si="27"/>
        <v>00</v>
      </c>
      <c r="BL43" s="44"/>
      <c r="BM43" s="36"/>
    </row>
    <row r="44" spans="2:65" ht="13.5" customHeight="1">
      <c r="B44" s="47"/>
      <c r="C44" s="112"/>
      <c r="D44" s="113"/>
      <c r="E44" s="113"/>
      <c r="F44" s="113"/>
      <c r="G44" s="113"/>
      <c r="H44" s="114"/>
      <c r="J44" s="60">
        <f>IF(VLOOKUP(ROW(J23)+1,Setup!$B$4:$D$99,2,FALSE)=0,"",VLOOKUP(ROW(J23)+1,Setup!$B$4:$D$99,2,FALSE))</f>
      </c>
      <c r="K44" s="61">
        <f>VLOOKUP(ROW(K24),Setup!$B$4:$D$99,3,FALSE)</f>
        <v>30</v>
      </c>
      <c r="L44" s="44"/>
      <c r="M44" s="37"/>
      <c r="N44" s="60">
        <f t="shared" si="2"/>
      </c>
      <c r="O44" s="61">
        <f t="shared" si="3"/>
        <v>30</v>
      </c>
      <c r="P44" s="44"/>
      <c r="Q44" s="36"/>
      <c r="R44" s="70">
        <f t="shared" si="4"/>
      </c>
      <c r="S44" s="61">
        <f t="shared" si="5"/>
        <v>30</v>
      </c>
      <c r="T44" s="44"/>
      <c r="U44" s="36"/>
      <c r="V44" s="70">
        <f t="shared" si="6"/>
      </c>
      <c r="W44" s="61">
        <f t="shared" si="7"/>
        <v>30</v>
      </c>
      <c r="X44" s="44"/>
      <c r="Y44" s="36"/>
      <c r="Z44" s="70">
        <f t="shared" si="8"/>
      </c>
      <c r="AA44" s="61">
        <f t="shared" si="9"/>
        <v>30</v>
      </c>
      <c r="AB44" s="44"/>
      <c r="AC44" s="36"/>
      <c r="AD44" s="70">
        <f t="shared" si="10"/>
      </c>
      <c r="AE44" s="61">
        <f t="shared" si="11"/>
        <v>30</v>
      </c>
      <c r="AF44" s="44"/>
      <c r="AG44" s="36"/>
      <c r="AH44" s="70">
        <f t="shared" si="12"/>
      </c>
      <c r="AI44" s="61">
        <f t="shared" si="13"/>
        <v>30</v>
      </c>
      <c r="AJ44" s="44"/>
      <c r="AK44" s="36"/>
      <c r="AL44" s="70">
        <f t="shared" si="14"/>
      </c>
      <c r="AM44" s="61">
        <f t="shared" si="15"/>
        <v>30</v>
      </c>
      <c r="AN44" s="44"/>
      <c r="AO44" s="36"/>
      <c r="AP44" s="70">
        <f t="shared" si="16"/>
      </c>
      <c r="AQ44" s="61">
        <f t="shared" si="17"/>
        <v>30</v>
      </c>
      <c r="AR44" s="44"/>
      <c r="AS44" s="36"/>
      <c r="AT44" s="70">
        <f t="shared" si="18"/>
      </c>
      <c r="AU44" s="61">
        <f t="shared" si="19"/>
        <v>30</v>
      </c>
      <c r="AV44" s="44"/>
      <c r="AW44" s="36"/>
      <c r="AX44" s="70">
        <f t="shared" si="20"/>
      </c>
      <c r="AY44" s="61">
        <f t="shared" si="21"/>
        <v>30</v>
      </c>
      <c r="AZ44" s="44"/>
      <c r="BA44" s="36"/>
      <c r="BB44" s="70">
        <f t="shared" si="22"/>
      </c>
      <c r="BC44" s="61">
        <f t="shared" si="23"/>
        <v>30</v>
      </c>
      <c r="BD44" s="44"/>
      <c r="BE44" s="36"/>
      <c r="BF44" s="70">
        <f t="shared" si="24"/>
      </c>
      <c r="BG44" s="61">
        <f t="shared" si="25"/>
        <v>30</v>
      </c>
      <c r="BH44" s="44"/>
      <c r="BI44" s="36"/>
      <c r="BJ44" s="70">
        <f t="shared" si="26"/>
      </c>
      <c r="BK44" s="61">
        <f t="shared" si="27"/>
        <v>30</v>
      </c>
      <c r="BL44" s="44"/>
      <c r="BM44" s="36"/>
    </row>
    <row r="45" spans="2:65" ht="13.5">
      <c r="B45" s="47"/>
      <c r="C45" s="112"/>
      <c r="D45" s="113"/>
      <c r="E45" s="113"/>
      <c r="F45" s="113"/>
      <c r="G45" s="113"/>
      <c r="H45" s="114"/>
      <c r="J45" s="60">
        <f>IF(VLOOKUP(ROW(J24)+1,Setup!$B$4:$D$99,2,FALSE)=0,"",VLOOKUP(ROW(J24)+1,Setup!$B$4:$D$99,2,FALSE))</f>
        <v>17</v>
      </c>
      <c r="K45" s="61" t="str">
        <f>VLOOKUP(ROW(K25),Setup!$B$4:$D$99,3,FALSE)</f>
        <v>00</v>
      </c>
      <c r="L45" s="44"/>
      <c r="M45" s="37"/>
      <c r="N45" s="60">
        <f t="shared" si="2"/>
        <v>17</v>
      </c>
      <c r="O45" s="61" t="str">
        <f t="shared" si="3"/>
        <v>00</v>
      </c>
      <c r="P45" s="44"/>
      <c r="Q45" s="36"/>
      <c r="R45" s="70">
        <f t="shared" si="4"/>
        <v>17</v>
      </c>
      <c r="S45" s="61" t="str">
        <f t="shared" si="5"/>
        <v>00</v>
      </c>
      <c r="T45" s="44"/>
      <c r="U45" s="36"/>
      <c r="V45" s="70">
        <f t="shared" si="6"/>
        <v>17</v>
      </c>
      <c r="W45" s="61" t="str">
        <f t="shared" si="7"/>
        <v>00</v>
      </c>
      <c r="X45" s="44"/>
      <c r="Y45" s="36"/>
      <c r="Z45" s="70">
        <f t="shared" si="8"/>
        <v>17</v>
      </c>
      <c r="AA45" s="61" t="str">
        <f t="shared" si="9"/>
        <v>00</v>
      </c>
      <c r="AB45" s="44"/>
      <c r="AC45" s="36"/>
      <c r="AD45" s="70">
        <f t="shared" si="10"/>
        <v>17</v>
      </c>
      <c r="AE45" s="61" t="str">
        <f t="shared" si="11"/>
        <v>00</v>
      </c>
      <c r="AF45" s="44"/>
      <c r="AG45" s="36"/>
      <c r="AH45" s="70">
        <f t="shared" si="12"/>
        <v>17</v>
      </c>
      <c r="AI45" s="61" t="str">
        <f t="shared" si="13"/>
        <v>00</v>
      </c>
      <c r="AJ45" s="44"/>
      <c r="AK45" s="36"/>
      <c r="AL45" s="70">
        <f t="shared" si="14"/>
        <v>17</v>
      </c>
      <c r="AM45" s="61" t="str">
        <f t="shared" si="15"/>
        <v>00</v>
      </c>
      <c r="AN45" s="44"/>
      <c r="AO45" s="36"/>
      <c r="AP45" s="70">
        <f t="shared" si="16"/>
        <v>17</v>
      </c>
      <c r="AQ45" s="61" t="str">
        <f t="shared" si="17"/>
        <v>00</v>
      </c>
      <c r="AR45" s="44"/>
      <c r="AS45" s="36"/>
      <c r="AT45" s="70">
        <f t="shared" si="18"/>
        <v>17</v>
      </c>
      <c r="AU45" s="61" t="str">
        <f t="shared" si="19"/>
        <v>00</v>
      </c>
      <c r="AV45" s="44"/>
      <c r="AW45" s="36"/>
      <c r="AX45" s="70">
        <f t="shared" si="20"/>
        <v>17</v>
      </c>
      <c r="AY45" s="61" t="str">
        <f t="shared" si="21"/>
        <v>00</v>
      </c>
      <c r="AZ45" s="44"/>
      <c r="BA45" s="36"/>
      <c r="BB45" s="70">
        <f t="shared" si="22"/>
        <v>17</v>
      </c>
      <c r="BC45" s="61" t="str">
        <f t="shared" si="23"/>
        <v>00</v>
      </c>
      <c r="BD45" s="44"/>
      <c r="BE45" s="36"/>
      <c r="BF45" s="70">
        <f t="shared" si="24"/>
        <v>17</v>
      </c>
      <c r="BG45" s="61" t="str">
        <f t="shared" si="25"/>
        <v>00</v>
      </c>
      <c r="BH45" s="44"/>
      <c r="BI45" s="36"/>
      <c r="BJ45" s="70">
        <f t="shared" si="26"/>
        <v>17</v>
      </c>
      <c r="BK45" s="61" t="str">
        <f t="shared" si="27"/>
        <v>00</v>
      </c>
      <c r="BL45" s="44"/>
      <c r="BM45" s="36"/>
    </row>
    <row r="46" spans="2:65" ht="13.5">
      <c r="B46" s="47"/>
      <c r="C46" s="112"/>
      <c r="D46" s="113"/>
      <c r="E46" s="113"/>
      <c r="F46" s="113"/>
      <c r="G46" s="113"/>
      <c r="H46" s="114"/>
      <c r="J46" s="60">
        <f>IF(VLOOKUP(ROW(J25)+1,Setup!$B$4:$D$99,2,FALSE)=0,"",VLOOKUP(ROW(J25)+1,Setup!$B$4:$D$99,2,FALSE))</f>
      </c>
      <c r="K46" s="61">
        <f>VLOOKUP(ROW(K26),Setup!$B$4:$D$99,3,FALSE)</f>
        <v>30</v>
      </c>
      <c r="L46" s="44"/>
      <c r="M46" s="37"/>
      <c r="N46" s="60">
        <f t="shared" si="2"/>
      </c>
      <c r="O46" s="61">
        <f t="shared" si="3"/>
        <v>30</v>
      </c>
      <c r="P46" s="44"/>
      <c r="Q46" s="36"/>
      <c r="R46" s="70">
        <f t="shared" si="4"/>
      </c>
      <c r="S46" s="61">
        <f t="shared" si="5"/>
        <v>30</v>
      </c>
      <c r="T46" s="44"/>
      <c r="U46" s="36"/>
      <c r="V46" s="70">
        <f t="shared" si="6"/>
      </c>
      <c r="W46" s="61">
        <f t="shared" si="7"/>
        <v>30</v>
      </c>
      <c r="X46" s="44"/>
      <c r="Y46" s="36"/>
      <c r="Z46" s="70">
        <f t="shared" si="8"/>
      </c>
      <c r="AA46" s="61">
        <f t="shared" si="9"/>
        <v>30</v>
      </c>
      <c r="AB46" s="44"/>
      <c r="AC46" s="36"/>
      <c r="AD46" s="70">
        <f t="shared" si="10"/>
      </c>
      <c r="AE46" s="61">
        <f t="shared" si="11"/>
        <v>30</v>
      </c>
      <c r="AF46" s="44"/>
      <c r="AG46" s="36"/>
      <c r="AH46" s="70">
        <f t="shared" si="12"/>
      </c>
      <c r="AI46" s="61">
        <f t="shared" si="13"/>
        <v>30</v>
      </c>
      <c r="AJ46" s="44"/>
      <c r="AK46" s="36"/>
      <c r="AL46" s="70">
        <f t="shared" si="14"/>
      </c>
      <c r="AM46" s="61">
        <f t="shared" si="15"/>
        <v>30</v>
      </c>
      <c r="AN46" s="44"/>
      <c r="AO46" s="36"/>
      <c r="AP46" s="70">
        <f t="shared" si="16"/>
      </c>
      <c r="AQ46" s="61">
        <f t="shared" si="17"/>
        <v>30</v>
      </c>
      <c r="AR46" s="44"/>
      <c r="AS46" s="36"/>
      <c r="AT46" s="70">
        <f t="shared" si="18"/>
      </c>
      <c r="AU46" s="61">
        <f t="shared" si="19"/>
        <v>30</v>
      </c>
      <c r="AV46" s="44"/>
      <c r="AW46" s="36"/>
      <c r="AX46" s="70">
        <f t="shared" si="20"/>
      </c>
      <c r="AY46" s="61">
        <f t="shared" si="21"/>
        <v>30</v>
      </c>
      <c r="AZ46" s="44"/>
      <c r="BA46" s="36"/>
      <c r="BB46" s="70">
        <f t="shared" si="22"/>
      </c>
      <c r="BC46" s="61">
        <f t="shared" si="23"/>
        <v>30</v>
      </c>
      <c r="BD46" s="44"/>
      <c r="BE46" s="36"/>
      <c r="BF46" s="70">
        <f t="shared" si="24"/>
      </c>
      <c r="BG46" s="61">
        <f t="shared" si="25"/>
        <v>30</v>
      </c>
      <c r="BH46" s="44"/>
      <c r="BI46" s="36"/>
      <c r="BJ46" s="70">
        <f t="shared" si="26"/>
      </c>
      <c r="BK46" s="61">
        <f t="shared" si="27"/>
        <v>30</v>
      </c>
      <c r="BL46" s="44"/>
      <c r="BM46" s="36"/>
    </row>
    <row r="47" spans="2:65" ht="13.5">
      <c r="B47" s="47"/>
      <c r="C47" s="112"/>
      <c r="D47" s="113"/>
      <c r="E47" s="113"/>
      <c r="F47" s="113"/>
      <c r="G47" s="113"/>
      <c r="H47" s="114"/>
      <c r="J47" s="60">
        <f>IF(VLOOKUP(ROW(J26)+1,Setup!$B$4:$D$99,2,FALSE)=0,"",VLOOKUP(ROW(J26)+1,Setup!$B$4:$D$99,2,FALSE))</f>
        <v>18</v>
      </c>
      <c r="K47" s="61" t="str">
        <f>VLOOKUP(ROW(K27),Setup!$B$4:$D$99,3,FALSE)</f>
        <v>00</v>
      </c>
      <c r="L47" s="44"/>
      <c r="M47" s="37"/>
      <c r="N47" s="60">
        <f t="shared" si="2"/>
        <v>18</v>
      </c>
      <c r="O47" s="61" t="str">
        <f t="shared" si="3"/>
        <v>00</v>
      </c>
      <c r="P47" s="44"/>
      <c r="Q47" s="36"/>
      <c r="R47" s="70">
        <f t="shared" si="4"/>
        <v>18</v>
      </c>
      <c r="S47" s="61" t="str">
        <f t="shared" si="5"/>
        <v>00</v>
      </c>
      <c r="T47" s="44"/>
      <c r="U47" s="36"/>
      <c r="V47" s="70">
        <f t="shared" si="6"/>
        <v>18</v>
      </c>
      <c r="W47" s="61" t="str">
        <f t="shared" si="7"/>
        <v>00</v>
      </c>
      <c r="X47" s="44"/>
      <c r="Y47" s="36"/>
      <c r="Z47" s="70">
        <f t="shared" si="8"/>
        <v>18</v>
      </c>
      <c r="AA47" s="61" t="str">
        <f t="shared" si="9"/>
        <v>00</v>
      </c>
      <c r="AB47" s="44"/>
      <c r="AC47" s="36"/>
      <c r="AD47" s="70">
        <f t="shared" si="10"/>
        <v>18</v>
      </c>
      <c r="AE47" s="61" t="str">
        <f t="shared" si="11"/>
        <v>00</v>
      </c>
      <c r="AF47" s="44"/>
      <c r="AG47" s="36"/>
      <c r="AH47" s="70">
        <f t="shared" si="12"/>
        <v>18</v>
      </c>
      <c r="AI47" s="61" t="str">
        <f t="shared" si="13"/>
        <v>00</v>
      </c>
      <c r="AJ47" s="44"/>
      <c r="AK47" s="36"/>
      <c r="AL47" s="70">
        <f t="shared" si="14"/>
        <v>18</v>
      </c>
      <c r="AM47" s="61" t="str">
        <f t="shared" si="15"/>
        <v>00</v>
      </c>
      <c r="AN47" s="44"/>
      <c r="AO47" s="36"/>
      <c r="AP47" s="70">
        <f t="shared" si="16"/>
        <v>18</v>
      </c>
      <c r="AQ47" s="61" t="str">
        <f t="shared" si="17"/>
        <v>00</v>
      </c>
      <c r="AR47" s="44"/>
      <c r="AS47" s="36"/>
      <c r="AT47" s="70">
        <f t="shared" si="18"/>
        <v>18</v>
      </c>
      <c r="AU47" s="61" t="str">
        <f t="shared" si="19"/>
        <v>00</v>
      </c>
      <c r="AV47" s="44"/>
      <c r="AW47" s="36"/>
      <c r="AX47" s="70">
        <f t="shared" si="20"/>
        <v>18</v>
      </c>
      <c r="AY47" s="61" t="str">
        <f t="shared" si="21"/>
        <v>00</v>
      </c>
      <c r="AZ47" s="44"/>
      <c r="BA47" s="36"/>
      <c r="BB47" s="70">
        <f t="shared" si="22"/>
        <v>18</v>
      </c>
      <c r="BC47" s="61" t="str">
        <f t="shared" si="23"/>
        <v>00</v>
      </c>
      <c r="BD47" s="44"/>
      <c r="BE47" s="36"/>
      <c r="BF47" s="70">
        <f t="shared" si="24"/>
        <v>18</v>
      </c>
      <c r="BG47" s="61" t="str">
        <f t="shared" si="25"/>
        <v>00</v>
      </c>
      <c r="BH47" s="44"/>
      <c r="BI47" s="36"/>
      <c r="BJ47" s="70">
        <f t="shared" si="26"/>
        <v>18</v>
      </c>
      <c r="BK47" s="61" t="str">
        <f t="shared" si="27"/>
        <v>00</v>
      </c>
      <c r="BL47" s="44"/>
      <c r="BM47" s="36"/>
    </row>
    <row r="48" spans="2:65" ht="13.5">
      <c r="B48" s="47"/>
      <c r="C48" s="112"/>
      <c r="D48" s="113"/>
      <c r="E48" s="113"/>
      <c r="F48" s="113"/>
      <c r="G48" s="113"/>
      <c r="H48" s="114"/>
      <c r="J48" s="60">
        <f>IF(VLOOKUP(ROW(J27)+1,Setup!$B$4:$D$99,2,FALSE)=0,"",VLOOKUP(ROW(J27)+1,Setup!$B$4:$D$99,2,FALSE))</f>
      </c>
      <c r="K48" s="61">
        <f>VLOOKUP(ROW(K28),Setup!$B$4:$D$99,3,FALSE)</f>
        <v>30</v>
      </c>
      <c r="L48" s="44"/>
      <c r="M48" s="37"/>
      <c r="N48" s="60">
        <f t="shared" si="2"/>
      </c>
      <c r="O48" s="61">
        <f t="shared" si="3"/>
        <v>30</v>
      </c>
      <c r="P48" s="44"/>
      <c r="Q48" s="36"/>
      <c r="R48" s="70">
        <f t="shared" si="4"/>
      </c>
      <c r="S48" s="61">
        <f t="shared" si="5"/>
        <v>30</v>
      </c>
      <c r="T48" s="44"/>
      <c r="U48" s="36"/>
      <c r="V48" s="70">
        <f t="shared" si="6"/>
      </c>
      <c r="W48" s="61">
        <f t="shared" si="7"/>
        <v>30</v>
      </c>
      <c r="X48" s="44"/>
      <c r="Y48" s="36"/>
      <c r="Z48" s="70">
        <f t="shared" si="8"/>
      </c>
      <c r="AA48" s="61">
        <f t="shared" si="9"/>
        <v>30</v>
      </c>
      <c r="AB48" s="44"/>
      <c r="AC48" s="36"/>
      <c r="AD48" s="70">
        <f t="shared" si="10"/>
      </c>
      <c r="AE48" s="61">
        <f t="shared" si="11"/>
        <v>30</v>
      </c>
      <c r="AF48" s="44"/>
      <c r="AG48" s="36"/>
      <c r="AH48" s="70">
        <f t="shared" si="12"/>
      </c>
      <c r="AI48" s="61">
        <f t="shared" si="13"/>
        <v>30</v>
      </c>
      <c r="AJ48" s="44"/>
      <c r="AK48" s="36"/>
      <c r="AL48" s="70">
        <f t="shared" si="14"/>
      </c>
      <c r="AM48" s="61">
        <f t="shared" si="15"/>
        <v>30</v>
      </c>
      <c r="AN48" s="44"/>
      <c r="AO48" s="36"/>
      <c r="AP48" s="70">
        <f t="shared" si="16"/>
      </c>
      <c r="AQ48" s="61">
        <f t="shared" si="17"/>
        <v>30</v>
      </c>
      <c r="AR48" s="44"/>
      <c r="AS48" s="36"/>
      <c r="AT48" s="70">
        <f t="shared" si="18"/>
      </c>
      <c r="AU48" s="61">
        <f t="shared" si="19"/>
        <v>30</v>
      </c>
      <c r="AV48" s="44"/>
      <c r="AW48" s="36"/>
      <c r="AX48" s="70">
        <f t="shared" si="20"/>
      </c>
      <c r="AY48" s="61">
        <f t="shared" si="21"/>
        <v>30</v>
      </c>
      <c r="AZ48" s="44"/>
      <c r="BA48" s="36"/>
      <c r="BB48" s="70">
        <f t="shared" si="22"/>
      </c>
      <c r="BC48" s="61">
        <f t="shared" si="23"/>
        <v>30</v>
      </c>
      <c r="BD48" s="44"/>
      <c r="BE48" s="36"/>
      <c r="BF48" s="70">
        <f t="shared" si="24"/>
      </c>
      <c r="BG48" s="61">
        <f t="shared" si="25"/>
        <v>30</v>
      </c>
      <c r="BH48" s="44"/>
      <c r="BI48" s="36"/>
      <c r="BJ48" s="70">
        <f t="shared" si="26"/>
      </c>
      <c r="BK48" s="61">
        <f t="shared" si="27"/>
        <v>30</v>
      </c>
      <c r="BL48" s="44"/>
      <c r="BM48" s="36"/>
    </row>
    <row r="49" spans="2:65" ht="13.5">
      <c r="B49" s="47"/>
      <c r="C49" s="112"/>
      <c r="D49" s="113"/>
      <c r="E49" s="113"/>
      <c r="F49" s="113"/>
      <c r="G49" s="113"/>
      <c r="H49" s="114"/>
      <c r="J49" s="60">
        <f>IF(VLOOKUP(ROW(J28)+1,Setup!$B$4:$D$99,2,FALSE)=0,"",VLOOKUP(ROW(J28)+1,Setup!$B$4:$D$99,2,FALSE))</f>
        <v>19</v>
      </c>
      <c r="K49" s="61" t="str">
        <f>VLOOKUP(ROW(K29),Setup!$B$4:$D$99,3,FALSE)</f>
        <v>00</v>
      </c>
      <c r="L49" s="44"/>
      <c r="M49" s="37"/>
      <c r="N49" s="60">
        <f t="shared" si="2"/>
        <v>19</v>
      </c>
      <c r="O49" s="61" t="str">
        <f t="shared" si="3"/>
        <v>00</v>
      </c>
      <c r="P49" s="44"/>
      <c r="Q49" s="36"/>
      <c r="R49" s="70">
        <f t="shared" si="4"/>
        <v>19</v>
      </c>
      <c r="S49" s="61" t="str">
        <f t="shared" si="5"/>
        <v>00</v>
      </c>
      <c r="T49" s="44"/>
      <c r="U49" s="36"/>
      <c r="V49" s="70">
        <f t="shared" si="6"/>
        <v>19</v>
      </c>
      <c r="W49" s="61" t="str">
        <f t="shared" si="7"/>
        <v>00</v>
      </c>
      <c r="X49" s="44"/>
      <c r="Y49" s="36"/>
      <c r="Z49" s="70">
        <f t="shared" si="8"/>
        <v>19</v>
      </c>
      <c r="AA49" s="61" t="str">
        <f t="shared" si="9"/>
        <v>00</v>
      </c>
      <c r="AB49" s="44"/>
      <c r="AC49" s="36"/>
      <c r="AD49" s="70">
        <f t="shared" si="10"/>
        <v>19</v>
      </c>
      <c r="AE49" s="61" t="str">
        <f t="shared" si="11"/>
        <v>00</v>
      </c>
      <c r="AF49" s="44"/>
      <c r="AG49" s="36"/>
      <c r="AH49" s="70">
        <f t="shared" si="12"/>
        <v>19</v>
      </c>
      <c r="AI49" s="61" t="str">
        <f t="shared" si="13"/>
        <v>00</v>
      </c>
      <c r="AJ49" s="44"/>
      <c r="AK49" s="36"/>
      <c r="AL49" s="70">
        <f t="shared" si="14"/>
        <v>19</v>
      </c>
      <c r="AM49" s="61" t="str">
        <f t="shared" si="15"/>
        <v>00</v>
      </c>
      <c r="AN49" s="44"/>
      <c r="AO49" s="36"/>
      <c r="AP49" s="70">
        <f t="shared" si="16"/>
        <v>19</v>
      </c>
      <c r="AQ49" s="61" t="str">
        <f t="shared" si="17"/>
        <v>00</v>
      </c>
      <c r="AR49" s="44"/>
      <c r="AS49" s="36"/>
      <c r="AT49" s="70">
        <f t="shared" si="18"/>
        <v>19</v>
      </c>
      <c r="AU49" s="61" t="str">
        <f t="shared" si="19"/>
        <v>00</v>
      </c>
      <c r="AV49" s="44"/>
      <c r="AW49" s="36"/>
      <c r="AX49" s="70">
        <f t="shared" si="20"/>
        <v>19</v>
      </c>
      <c r="AY49" s="61" t="str">
        <f t="shared" si="21"/>
        <v>00</v>
      </c>
      <c r="AZ49" s="44"/>
      <c r="BA49" s="36"/>
      <c r="BB49" s="70">
        <f t="shared" si="22"/>
        <v>19</v>
      </c>
      <c r="BC49" s="61" t="str">
        <f t="shared" si="23"/>
        <v>00</v>
      </c>
      <c r="BD49" s="44"/>
      <c r="BE49" s="36"/>
      <c r="BF49" s="70">
        <f t="shared" si="24"/>
        <v>19</v>
      </c>
      <c r="BG49" s="61" t="str">
        <f t="shared" si="25"/>
        <v>00</v>
      </c>
      <c r="BH49" s="44"/>
      <c r="BI49" s="36"/>
      <c r="BJ49" s="70">
        <f t="shared" si="26"/>
        <v>19</v>
      </c>
      <c r="BK49" s="61" t="str">
        <f t="shared" si="27"/>
        <v>00</v>
      </c>
      <c r="BL49" s="44"/>
      <c r="BM49" s="36"/>
    </row>
    <row r="50" spans="2:65" ht="13.5">
      <c r="B50" s="47"/>
      <c r="C50" s="112"/>
      <c r="D50" s="113"/>
      <c r="E50" s="113"/>
      <c r="F50" s="113"/>
      <c r="G50" s="113"/>
      <c r="H50" s="114"/>
      <c r="J50" s="60">
        <f>IF(VLOOKUP(ROW(J29)+1,Setup!$B$4:$D$99,2,FALSE)=0,"",VLOOKUP(ROW(J29)+1,Setup!$B$4:$D$99,2,FALSE))</f>
      </c>
      <c r="K50" s="61">
        <f>VLOOKUP(ROW(K30),Setup!$B$4:$D$99,3,FALSE)</f>
        <v>30</v>
      </c>
      <c r="L50" s="44"/>
      <c r="M50" s="37"/>
      <c r="N50" s="60">
        <f t="shared" si="2"/>
      </c>
      <c r="O50" s="61">
        <f t="shared" si="3"/>
        <v>30</v>
      </c>
      <c r="P50" s="44"/>
      <c r="Q50" s="36"/>
      <c r="R50" s="70">
        <f t="shared" si="4"/>
      </c>
      <c r="S50" s="61">
        <f t="shared" si="5"/>
        <v>30</v>
      </c>
      <c r="T50" s="44"/>
      <c r="U50" s="36"/>
      <c r="V50" s="70">
        <f t="shared" si="6"/>
      </c>
      <c r="W50" s="61">
        <f t="shared" si="7"/>
        <v>30</v>
      </c>
      <c r="X50" s="44"/>
      <c r="Y50" s="36"/>
      <c r="Z50" s="70">
        <f t="shared" si="8"/>
      </c>
      <c r="AA50" s="61">
        <f t="shared" si="9"/>
        <v>30</v>
      </c>
      <c r="AB50" s="44"/>
      <c r="AC50" s="36"/>
      <c r="AD50" s="70">
        <f t="shared" si="10"/>
      </c>
      <c r="AE50" s="61">
        <f t="shared" si="11"/>
        <v>30</v>
      </c>
      <c r="AF50" s="44"/>
      <c r="AG50" s="36"/>
      <c r="AH50" s="70">
        <f t="shared" si="12"/>
      </c>
      <c r="AI50" s="61">
        <f t="shared" si="13"/>
        <v>30</v>
      </c>
      <c r="AJ50" s="44"/>
      <c r="AK50" s="36"/>
      <c r="AL50" s="70">
        <f t="shared" si="14"/>
      </c>
      <c r="AM50" s="61">
        <f t="shared" si="15"/>
        <v>30</v>
      </c>
      <c r="AN50" s="44"/>
      <c r="AO50" s="36"/>
      <c r="AP50" s="70">
        <f t="shared" si="16"/>
      </c>
      <c r="AQ50" s="61">
        <f t="shared" si="17"/>
        <v>30</v>
      </c>
      <c r="AR50" s="44"/>
      <c r="AS50" s="36"/>
      <c r="AT50" s="70">
        <f t="shared" si="18"/>
      </c>
      <c r="AU50" s="61">
        <f t="shared" si="19"/>
        <v>30</v>
      </c>
      <c r="AV50" s="44"/>
      <c r="AW50" s="36"/>
      <c r="AX50" s="70">
        <f t="shared" si="20"/>
      </c>
      <c r="AY50" s="61">
        <f t="shared" si="21"/>
        <v>30</v>
      </c>
      <c r="AZ50" s="44"/>
      <c r="BA50" s="36"/>
      <c r="BB50" s="70">
        <f t="shared" si="22"/>
      </c>
      <c r="BC50" s="61">
        <f t="shared" si="23"/>
        <v>30</v>
      </c>
      <c r="BD50" s="44"/>
      <c r="BE50" s="36"/>
      <c r="BF50" s="70">
        <f t="shared" si="24"/>
      </c>
      <c r="BG50" s="61">
        <f t="shared" si="25"/>
        <v>30</v>
      </c>
      <c r="BH50" s="44"/>
      <c r="BI50" s="36"/>
      <c r="BJ50" s="70">
        <f t="shared" si="26"/>
      </c>
      <c r="BK50" s="61">
        <f t="shared" si="27"/>
        <v>30</v>
      </c>
      <c r="BL50" s="44"/>
      <c r="BM50" s="36"/>
    </row>
    <row r="51" spans="2:65" ht="13.5">
      <c r="B51" s="47"/>
      <c r="C51" s="112"/>
      <c r="D51" s="113"/>
      <c r="E51" s="113"/>
      <c r="F51" s="113"/>
      <c r="G51" s="113"/>
      <c r="H51" s="114"/>
      <c r="J51" s="60">
        <f>IF(VLOOKUP(ROW(J30)+1,Setup!$B$4:$D$99,2,FALSE)=0,"",VLOOKUP(ROW(J30)+1,Setup!$B$4:$D$99,2,FALSE))</f>
        <v>20</v>
      </c>
      <c r="K51" s="61" t="str">
        <f>VLOOKUP(ROW(K31),Setup!$B$4:$D$99,3,FALSE)</f>
        <v>00</v>
      </c>
      <c r="L51" s="44"/>
      <c r="M51" s="37"/>
      <c r="N51" s="60">
        <f t="shared" si="2"/>
        <v>20</v>
      </c>
      <c r="O51" s="61" t="str">
        <f t="shared" si="3"/>
        <v>00</v>
      </c>
      <c r="P51" s="44"/>
      <c r="Q51" s="36"/>
      <c r="R51" s="70">
        <f t="shared" si="4"/>
        <v>20</v>
      </c>
      <c r="S51" s="61" t="str">
        <f t="shared" si="5"/>
        <v>00</v>
      </c>
      <c r="T51" s="44"/>
      <c r="U51" s="36"/>
      <c r="V51" s="70">
        <f t="shared" si="6"/>
        <v>20</v>
      </c>
      <c r="W51" s="61" t="str">
        <f t="shared" si="7"/>
        <v>00</v>
      </c>
      <c r="X51" s="44"/>
      <c r="Y51" s="36"/>
      <c r="Z51" s="70">
        <f t="shared" si="8"/>
        <v>20</v>
      </c>
      <c r="AA51" s="61" t="str">
        <f t="shared" si="9"/>
        <v>00</v>
      </c>
      <c r="AB51" s="44"/>
      <c r="AC51" s="36"/>
      <c r="AD51" s="70">
        <f t="shared" si="10"/>
        <v>20</v>
      </c>
      <c r="AE51" s="61" t="str">
        <f t="shared" si="11"/>
        <v>00</v>
      </c>
      <c r="AF51" s="44"/>
      <c r="AG51" s="36"/>
      <c r="AH51" s="70">
        <f t="shared" si="12"/>
        <v>20</v>
      </c>
      <c r="AI51" s="61" t="str">
        <f t="shared" si="13"/>
        <v>00</v>
      </c>
      <c r="AJ51" s="44"/>
      <c r="AK51" s="36"/>
      <c r="AL51" s="70">
        <f t="shared" si="14"/>
        <v>20</v>
      </c>
      <c r="AM51" s="61" t="str">
        <f t="shared" si="15"/>
        <v>00</v>
      </c>
      <c r="AN51" s="44"/>
      <c r="AO51" s="36"/>
      <c r="AP51" s="70">
        <f t="shared" si="16"/>
        <v>20</v>
      </c>
      <c r="AQ51" s="61" t="str">
        <f t="shared" si="17"/>
        <v>00</v>
      </c>
      <c r="AR51" s="44"/>
      <c r="AS51" s="36"/>
      <c r="AT51" s="70">
        <f t="shared" si="18"/>
        <v>20</v>
      </c>
      <c r="AU51" s="61" t="str">
        <f t="shared" si="19"/>
        <v>00</v>
      </c>
      <c r="AV51" s="44"/>
      <c r="AW51" s="36"/>
      <c r="AX51" s="70">
        <f t="shared" si="20"/>
        <v>20</v>
      </c>
      <c r="AY51" s="61" t="str">
        <f t="shared" si="21"/>
        <v>00</v>
      </c>
      <c r="AZ51" s="44"/>
      <c r="BA51" s="36"/>
      <c r="BB51" s="70">
        <f t="shared" si="22"/>
        <v>20</v>
      </c>
      <c r="BC51" s="61" t="str">
        <f t="shared" si="23"/>
        <v>00</v>
      </c>
      <c r="BD51" s="44"/>
      <c r="BE51" s="36"/>
      <c r="BF51" s="70">
        <f t="shared" si="24"/>
        <v>20</v>
      </c>
      <c r="BG51" s="61" t="str">
        <f t="shared" si="25"/>
        <v>00</v>
      </c>
      <c r="BH51" s="44"/>
      <c r="BI51" s="36"/>
      <c r="BJ51" s="70">
        <f t="shared" si="26"/>
        <v>20</v>
      </c>
      <c r="BK51" s="61" t="str">
        <f t="shared" si="27"/>
        <v>00</v>
      </c>
      <c r="BL51" s="44"/>
      <c r="BM51" s="36"/>
    </row>
    <row r="52" spans="2:65" ht="13.5">
      <c r="B52" s="47"/>
      <c r="C52" s="112"/>
      <c r="D52" s="113"/>
      <c r="E52" s="113"/>
      <c r="F52" s="113"/>
      <c r="G52" s="113"/>
      <c r="H52" s="114"/>
      <c r="J52" s="60">
        <f>IF(VLOOKUP(ROW(J31)+1,Setup!$B$4:$D$99,2,FALSE)=0,"",VLOOKUP(ROW(J31)+1,Setup!$B$4:$D$99,2,FALSE))</f>
      </c>
      <c r="K52" s="61">
        <f>VLOOKUP(ROW(K32),Setup!$B$4:$D$99,3,FALSE)</f>
        <v>30</v>
      </c>
      <c r="L52" s="44"/>
      <c r="M52" s="37"/>
      <c r="N52" s="60">
        <f t="shared" si="2"/>
      </c>
      <c r="O52" s="61">
        <f t="shared" si="3"/>
        <v>30</v>
      </c>
      <c r="P52" s="44"/>
      <c r="Q52" s="36"/>
      <c r="R52" s="70">
        <f t="shared" si="4"/>
      </c>
      <c r="S52" s="61">
        <f t="shared" si="5"/>
        <v>30</v>
      </c>
      <c r="T52" s="44"/>
      <c r="U52" s="36"/>
      <c r="V52" s="70">
        <f t="shared" si="6"/>
      </c>
      <c r="W52" s="61">
        <f t="shared" si="7"/>
        <v>30</v>
      </c>
      <c r="X52" s="44"/>
      <c r="Y52" s="36"/>
      <c r="Z52" s="70">
        <f t="shared" si="8"/>
      </c>
      <c r="AA52" s="61">
        <f t="shared" si="9"/>
        <v>30</v>
      </c>
      <c r="AB52" s="44"/>
      <c r="AC52" s="36"/>
      <c r="AD52" s="70">
        <f t="shared" si="10"/>
      </c>
      <c r="AE52" s="61">
        <f t="shared" si="11"/>
        <v>30</v>
      </c>
      <c r="AF52" s="44"/>
      <c r="AG52" s="36"/>
      <c r="AH52" s="70">
        <f t="shared" si="12"/>
      </c>
      <c r="AI52" s="61">
        <f t="shared" si="13"/>
        <v>30</v>
      </c>
      <c r="AJ52" s="44"/>
      <c r="AK52" s="36"/>
      <c r="AL52" s="70">
        <f t="shared" si="14"/>
      </c>
      <c r="AM52" s="61">
        <f t="shared" si="15"/>
        <v>30</v>
      </c>
      <c r="AN52" s="44"/>
      <c r="AO52" s="36"/>
      <c r="AP52" s="70">
        <f t="shared" si="16"/>
      </c>
      <c r="AQ52" s="61">
        <f t="shared" si="17"/>
        <v>30</v>
      </c>
      <c r="AR52" s="44"/>
      <c r="AS52" s="36"/>
      <c r="AT52" s="70">
        <f t="shared" si="18"/>
      </c>
      <c r="AU52" s="61">
        <f t="shared" si="19"/>
        <v>30</v>
      </c>
      <c r="AV52" s="44"/>
      <c r="AW52" s="36"/>
      <c r="AX52" s="70">
        <f t="shared" si="20"/>
      </c>
      <c r="AY52" s="61">
        <f t="shared" si="21"/>
        <v>30</v>
      </c>
      <c r="AZ52" s="44"/>
      <c r="BA52" s="36"/>
      <c r="BB52" s="70">
        <f t="shared" si="22"/>
      </c>
      <c r="BC52" s="61">
        <f t="shared" si="23"/>
        <v>30</v>
      </c>
      <c r="BD52" s="44"/>
      <c r="BE52" s="36"/>
      <c r="BF52" s="70">
        <f t="shared" si="24"/>
      </c>
      <c r="BG52" s="61">
        <f t="shared" si="25"/>
        <v>30</v>
      </c>
      <c r="BH52" s="44"/>
      <c r="BI52" s="36"/>
      <c r="BJ52" s="70">
        <f t="shared" si="26"/>
      </c>
      <c r="BK52" s="61">
        <f t="shared" si="27"/>
        <v>30</v>
      </c>
      <c r="BL52" s="44"/>
      <c r="BM52" s="36"/>
    </row>
    <row r="53" spans="2:65" ht="13.5">
      <c r="B53" s="46"/>
      <c r="C53" s="112"/>
      <c r="D53" s="113"/>
      <c r="E53" s="113"/>
      <c r="F53" s="113"/>
      <c r="G53" s="113"/>
      <c r="H53" s="114"/>
      <c r="J53" s="60">
        <f>IF(VLOOKUP(ROW(J32)+1,Setup!$B$4:$D$99,2,FALSE)=0,"",VLOOKUP(ROW(J32)+1,Setup!$B$4:$D$99,2,FALSE))</f>
        <v>21</v>
      </c>
      <c r="K53" s="61" t="str">
        <f>VLOOKUP(ROW(K33),Setup!$B$4:$D$99,3,FALSE)</f>
        <v>00</v>
      </c>
      <c r="L53" s="44"/>
      <c r="M53" s="38"/>
      <c r="N53" s="60">
        <f t="shared" si="2"/>
        <v>21</v>
      </c>
      <c r="O53" s="61" t="str">
        <f t="shared" si="3"/>
        <v>00</v>
      </c>
      <c r="P53" s="44"/>
      <c r="Q53" s="58"/>
      <c r="R53" s="70">
        <f t="shared" si="4"/>
        <v>21</v>
      </c>
      <c r="S53" s="61" t="str">
        <f t="shared" si="5"/>
        <v>00</v>
      </c>
      <c r="T53" s="77"/>
      <c r="U53" s="36"/>
      <c r="V53" s="70">
        <f t="shared" si="6"/>
        <v>21</v>
      </c>
      <c r="W53" s="61" t="str">
        <f t="shared" si="7"/>
        <v>00</v>
      </c>
      <c r="X53" s="77"/>
      <c r="Y53" s="36"/>
      <c r="Z53" s="70">
        <f t="shared" si="8"/>
        <v>21</v>
      </c>
      <c r="AA53" s="61" t="str">
        <f t="shared" si="9"/>
        <v>00</v>
      </c>
      <c r="AB53" s="77"/>
      <c r="AC53" s="36"/>
      <c r="AD53" s="70">
        <f t="shared" si="10"/>
        <v>21</v>
      </c>
      <c r="AE53" s="61" t="str">
        <f t="shared" si="11"/>
        <v>00</v>
      </c>
      <c r="AF53" s="77"/>
      <c r="AG53" s="36"/>
      <c r="AH53" s="70">
        <f t="shared" si="12"/>
        <v>21</v>
      </c>
      <c r="AI53" s="61" t="str">
        <f t="shared" si="13"/>
        <v>00</v>
      </c>
      <c r="AJ53" s="77"/>
      <c r="AK53" s="36"/>
      <c r="AL53" s="70">
        <f t="shared" si="14"/>
        <v>21</v>
      </c>
      <c r="AM53" s="61" t="str">
        <f t="shared" si="15"/>
        <v>00</v>
      </c>
      <c r="AN53" s="77"/>
      <c r="AO53" s="36"/>
      <c r="AP53" s="70">
        <f t="shared" si="16"/>
        <v>21</v>
      </c>
      <c r="AQ53" s="61" t="str">
        <f t="shared" si="17"/>
        <v>00</v>
      </c>
      <c r="AR53" s="77"/>
      <c r="AS53" s="36"/>
      <c r="AT53" s="70">
        <f t="shared" si="18"/>
        <v>21</v>
      </c>
      <c r="AU53" s="61" t="str">
        <f t="shared" si="19"/>
        <v>00</v>
      </c>
      <c r="AV53" s="77"/>
      <c r="AW53" s="36"/>
      <c r="AX53" s="70">
        <f t="shared" si="20"/>
        <v>21</v>
      </c>
      <c r="AY53" s="61" t="str">
        <f t="shared" si="21"/>
        <v>00</v>
      </c>
      <c r="AZ53" s="77"/>
      <c r="BA53" s="36"/>
      <c r="BB53" s="70">
        <f t="shared" si="22"/>
        <v>21</v>
      </c>
      <c r="BC53" s="61" t="str">
        <f t="shared" si="23"/>
        <v>00</v>
      </c>
      <c r="BD53" s="77"/>
      <c r="BE53" s="36"/>
      <c r="BF53" s="70">
        <f t="shared" si="24"/>
        <v>21</v>
      </c>
      <c r="BG53" s="61" t="str">
        <f t="shared" si="25"/>
        <v>00</v>
      </c>
      <c r="BH53" s="77"/>
      <c r="BI53" s="36"/>
      <c r="BJ53" s="70">
        <f t="shared" si="26"/>
        <v>21</v>
      </c>
      <c r="BK53" s="61" t="str">
        <f t="shared" si="27"/>
        <v>00</v>
      </c>
      <c r="BL53" s="77"/>
      <c r="BM53" s="36"/>
    </row>
    <row r="54" spans="2:65" ht="14.25" thickBot="1">
      <c r="B54" s="47"/>
      <c r="C54" s="112"/>
      <c r="D54" s="113"/>
      <c r="E54" s="113"/>
      <c r="F54" s="113"/>
      <c r="G54" s="113"/>
      <c r="H54" s="114"/>
      <c r="J54" s="49"/>
      <c r="K54" s="50" t="s">
        <v>2</v>
      </c>
      <c r="L54" s="50"/>
      <c r="M54" s="76"/>
      <c r="N54" s="49"/>
      <c r="O54" s="50" t="s">
        <v>2</v>
      </c>
      <c r="P54" s="50"/>
      <c r="Q54" s="76"/>
      <c r="R54" s="49"/>
      <c r="S54" s="50" t="s">
        <v>2</v>
      </c>
      <c r="T54" s="50"/>
      <c r="U54" s="51"/>
      <c r="V54" s="49"/>
      <c r="W54" s="50" t="s">
        <v>2</v>
      </c>
      <c r="X54" s="50"/>
      <c r="Y54" s="51"/>
      <c r="Z54" s="49"/>
      <c r="AA54" s="50" t="s">
        <v>2</v>
      </c>
      <c r="AB54" s="50"/>
      <c r="AC54" s="51"/>
      <c r="AD54" s="49"/>
      <c r="AE54" s="50" t="s">
        <v>2</v>
      </c>
      <c r="AF54" s="50"/>
      <c r="AG54" s="51"/>
      <c r="AH54" s="49"/>
      <c r="AI54" s="50" t="s">
        <v>2</v>
      </c>
      <c r="AJ54" s="50"/>
      <c r="AK54" s="51"/>
      <c r="AL54" s="49"/>
      <c r="AM54" s="50" t="s">
        <v>2</v>
      </c>
      <c r="AN54" s="50"/>
      <c r="AO54" s="51"/>
      <c r="AP54" s="49"/>
      <c r="AQ54" s="50" t="s">
        <v>2</v>
      </c>
      <c r="AR54" s="50"/>
      <c r="AS54" s="51"/>
      <c r="AT54" s="49"/>
      <c r="AU54" s="50" t="s">
        <v>2</v>
      </c>
      <c r="AV54" s="50"/>
      <c r="AW54" s="51"/>
      <c r="AX54" s="49"/>
      <c r="AY54" s="50" t="s">
        <v>2</v>
      </c>
      <c r="AZ54" s="50"/>
      <c r="BA54" s="51"/>
      <c r="BB54" s="49"/>
      <c r="BC54" s="50" t="s">
        <v>2</v>
      </c>
      <c r="BD54" s="50"/>
      <c r="BE54" s="51"/>
      <c r="BF54" s="49"/>
      <c r="BG54" s="50" t="s">
        <v>2</v>
      </c>
      <c r="BH54" s="50"/>
      <c r="BI54" s="51"/>
      <c r="BJ54" s="49"/>
      <c r="BK54" s="50" t="s">
        <v>2</v>
      </c>
      <c r="BL54" s="50"/>
      <c r="BM54" s="51"/>
    </row>
    <row r="55" spans="2:65" ht="13.5">
      <c r="B55" s="47"/>
      <c r="C55" s="112"/>
      <c r="D55" s="113"/>
      <c r="E55" s="113"/>
      <c r="F55" s="113"/>
      <c r="G55" s="113"/>
      <c r="H55" s="114"/>
      <c r="J55" s="52" t="s">
        <v>19</v>
      </c>
      <c r="K55" s="53"/>
      <c r="L55" s="54"/>
      <c r="M55" s="37"/>
      <c r="N55" s="52" t="s">
        <v>19</v>
      </c>
      <c r="O55" s="53"/>
      <c r="P55" s="54"/>
      <c r="Q55" s="37"/>
      <c r="R55" s="52" t="s">
        <v>19</v>
      </c>
      <c r="S55" s="53"/>
      <c r="T55" s="54"/>
      <c r="U55" s="37"/>
      <c r="V55" s="52" t="s">
        <v>19</v>
      </c>
      <c r="W55" s="53"/>
      <c r="X55" s="54"/>
      <c r="Y55" s="37"/>
      <c r="Z55" s="52" t="s">
        <v>19</v>
      </c>
      <c r="AA55" s="53"/>
      <c r="AB55" s="54"/>
      <c r="AC55" s="37"/>
      <c r="AD55" s="52" t="s">
        <v>19</v>
      </c>
      <c r="AE55" s="53"/>
      <c r="AF55" s="54"/>
      <c r="AG55" s="37"/>
      <c r="AH55" s="52" t="s">
        <v>19</v>
      </c>
      <c r="AI55" s="53"/>
      <c r="AJ55" s="54"/>
      <c r="AK55" s="37"/>
      <c r="AL55" s="52" t="s">
        <v>19</v>
      </c>
      <c r="AM55" s="53"/>
      <c r="AN55" s="54"/>
      <c r="AO55" s="37"/>
      <c r="AP55" s="52" t="s">
        <v>19</v>
      </c>
      <c r="AQ55" s="53"/>
      <c r="AR55" s="54"/>
      <c r="AS55" s="37"/>
      <c r="AT55" s="52" t="s">
        <v>19</v>
      </c>
      <c r="AU55" s="53"/>
      <c r="AV55" s="54"/>
      <c r="AW55" s="37"/>
      <c r="AX55" s="52" t="s">
        <v>19</v>
      </c>
      <c r="AY55" s="53"/>
      <c r="AZ55" s="54"/>
      <c r="BA55" s="37"/>
      <c r="BB55" s="52" t="s">
        <v>19</v>
      </c>
      <c r="BC55" s="53"/>
      <c r="BD55" s="54"/>
      <c r="BE55" s="37"/>
      <c r="BF55" s="52" t="s">
        <v>19</v>
      </c>
      <c r="BG55" s="53"/>
      <c r="BH55" s="54"/>
      <c r="BI55" s="37"/>
      <c r="BJ55" s="52" t="s">
        <v>19</v>
      </c>
      <c r="BK55" s="53"/>
      <c r="BL55" s="54"/>
      <c r="BM55" s="37"/>
    </row>
    <row r="56" spans="2:65" ht="13.5">
      <c r="B56" s="47"/>
      <c r="C56" s="112"/>
      <c r="D56" s="113"/>
      <c r="E56" s="113"/>
      <c r="F56" s="113"/>
      <c r="G56" s="113"/>
      <c r="H56" s="114"/>
      <c r="J56" s="52" t="s">
        <v>19</v>
      </c>
      <c r="K56" s="55"/>
      <c r="L56" s="54"/>
      <c r="M56" s="37"/>
      <c r="N56" s="52" t="s">
        <v>19</v>
      </c>
      <c r="O56" s="55"/>
      <c r="P56" s="54"/>
      <c r="Q56" s="37"/>
      <c r="R56" s="52" t="s">
        <v>19</v>
      </c>
      <c r="S56" s="55"/>
      <c r="T56" s="54"/>
      <c r="U56" s="37"/>
      <c r="V56" s="52" t="s">
        <v>19</v>
      </c>
      <c r="W56" s="55"/>
      <c r="X56" s="54"/>
      <c r="Y56" s="37"/>
      <c r="Z56" s="52" t="s">
        <v>19</v>
      </c>
      <c r="AA56" s="55"/>
      <c r="AB56" s="54"/>
      <c r="AC56" s="37"/>
      <c r="AD56" s="52" t="s">
        <v>19</v>
      </c>
      <c r="AE56" s="55"/>
      <c r="AF56" s="54"/>
      <c r="AG56" s="37"/>
      <c r="AH56" s="52" t="s">
        <v>19</v>
      </c>
      <c r="AI56" s="55"/>
      <c r="AJ56" s="54"/>
      <c r="AK56" s="37"/>
      <c r="AL56" s="52" t="s">
        <v>19</v>
      </c>
      <c r="AM56" s="55"/>
      <c r="AN56" s="54"/>
      <c r="AO56" s="37"/>
      <c r="AP56" s="52" t="s">
        <v>19</v>
      </c>
      <c r="AQ56" s="55"/>
      <c r="AR56" s="54"/>
      <c r="AS56" s="37"/>
      <c r="AT56" s="52" t="s">
        <v>19</v>
      </c>
      <c r="AU56" s="55"/>
      <c r="AV56" s="54"/>
      <c r="AW56" s="37"/>
      <c r="AX56" s="52" t="s">
        <v>19</v>
      </c>
      <c r="AY56" s="55"/>
      <c r="AZ56" s="54"/>
      <c r="BA56" s="37"/>
      <c r="BB56" s="52" t="s">
        <v>19</v>
      </c>
      <c r="BC56" s="55"/>
      <c r="BD56" s="54"/>
      <c r="BE56" s="37"/>
      <c r="BF56" s="52" t="s">
        <v>19</v>
      </c>
      <c r="BG56" s="55"/>
      <c r="BH56" s="54"/>
      <c r="BI56" s="37"/>
      <c r="BJ56" s="52" t="s">
        <v>19</v>
      </c>
      <c r="BK56" s="55"/>
      <c r="BL56" s="54"/>
      <c r="BM56" s="37"/>
    </row>
    <row r="57" spans="2:65" ht="13.5">
      <c r="B57" s="47"/>
      <c r="C57" s="112"/>
      <c r="D57" s="113"/>
      <c r="E57" s="113"/>
      <c r="F57" s="113"/>
      <c r="G57" s="113"/>
      <c r="H57" s="114"/>
      <c r="J57" s="52" t="s">
        <v>19</v>
      </c>
      <c r="K57" s="55"/>
      <c r="L57" s="54"/>
      <c r="M57" s="37"/>
      <c r="N57" s="52" t="s">
        <v>19</v>
      </c>
      <c r="O57" s="55"/>
      <c r="P57" s="54"/>
      <c r="Q57" s="37"/>
      <c r="R57" s="52" t="s">
        <v>19</v>
      </c>
      <c r="S57" s="55"/>
      <c r="T57" s="54"/>
      <c r="U57" s="37"/>
      <c r="V57" s="52" t="s">
        <v>19</v>
      </c>
      <c r="W57" s="55"/>
      <c r="X57" s="54"/>
      <c r="Y57" s="37"/>
      <c r="Z57" s="52" t="s">
        <v>19</v>
      </c>
      <c r="AA57" s="55"/>
      <c r="AB57" s="54"/>
      <c r="AC57" s="37"/>
      <c r="AD57" s="52" t="s">
        <v>19</v>
      </c>
      <c r="AE57" s="55"/>
      <c r="AF57" s="54"/>
      <c r="AG57" s="37"/>
      <c r="AH57" s="52" t="s">
        <v>19</v>
      </c>
      <c r="AI57" s="55"/>
      <c r="AJ57" s="54"/>
      <c r="AK57" s="37"/>
      <c r="AL57" s="52" t="s">
        <v>19</v>
      </c>
      <c r="AM57" s="55"/>
      <c r="AN57" s="54"/>
      <c r="AO57" s="37"/>
      <c r="AP57" s="52" t="s">
        <v>19</v>
      </c>
      <c r="AQ57" s="55"/>
      <c r="AR57" s="54"/>
      <c r="AS57" s="37"/>
      <c r="AT57" s="52" t="s">
        <v>19</v>
      </c>
      <c r="AU57" s="55"/>
      <c r="AV57" s="54"/>
      <c r="AW57" s="37"/>
      <c r="AX57" s="52" t="s">
        <v>19</v>
      </c>
      <c r="AY57" s="55"/>
      <c r="AZ57" s="54"/>
      <c r="BA57" s="37"/>
      <c r="BB57" s="52" t="s">
        <v>19</v>
      </c>
      <c r="BC57" s="55"/>
      <c r="BD57" s="54"/>
      <c r="BE57" s="37"/>
      <c r="BF57" s="52" t="s">
        <v>19</v>
      </c>
      <c r="BG57" s="55"/>
      <c r="BH57" s="54"/>
      <c r="BI57" s="37"/>
      <c r="BJ57" s="52" t="s">
        <v>19</v>
      </c>
      <c r="BK57" s="55"/>
      <c r="BL57" s="54"/>
      <c r="BM57" s="37"/>
    </row>
    <row r="58" spans="2:65" ht="13.5">
      <c r="B58" s="47"/>
      <c r="C58" s="112"/>
      <c r="D58" s="113"/>
      <c r="E58" s="113"/>
      <c r="F58" s="113"/>
      <c r="G58" s="113"/>
      <c r="H58" s="114"/>
      <c r="J58" s="52" t="s">
        <v>19</v>
      </c>
      <c r="K58" s="55"/>
      <c r="L58" s="54"/>
      <c r="M58" s="37"/>
      <c r="N58" s="52" t="s">
        <v>19</v>
      </c>
      <c r="O58" s="55"/>
      <c r="P58" s="54"/>
      <c r="Q58" s="37"/>
      <c r="R58" s="52" t="s">
        <v>19</v>
      </c>
      <c r="S58" s="55"/>
      <c r="T58" s="54"/>
      <c r="U58" s="37"/>
      <c r="V58" s="52" t="s">
        <v>19</v>
      </c>
      <c r="W58" s="55"/>
      <c r="X58" s="54"/>
      <c r="Y58" s="37"/>
      <c r="Z58" s="52" t="s">
        <v>19</v>
      </c>
      <c r="AA58" s="55"/>
      <c r="AB58" s="54"/>
      <c r="AC58" s="37"/>
      <c r="AD58" s="52" t="s">
        <v>19</v>
      </c>
      <c r="AE58" s="55"/>
      <c r="AF58" s="54"/>
      <c r="AG58" s="37"/>
      <c r="AH58" s="52" t="s">
        <v>19</v>
      </c>
      <c r="AI58" s="55"/>
      <c r="AJ58" s="54"/>
      <c r="AK58" s="37"/>
      <c r="AL58" s="52" t="s">
        <v>19</v>
      </c>
      <c r="AM58" s="55"/>
      <c r="AN58" s="54"/>
      <c r="AO58" s="37"/>
      <c r="AP58" s="52" t="s">
        <v>19</v>
      </c>
      <c r="AQ58" s="55"/>
      <c r="AR58" s="54"/>
      <c r="AS58" s="37"/>
      <c r="AT58" s="52" t="s">
        <v>19</v>
      </c>
      <c r="AU58" s="55"/>
      <c r="AV58" s="54"/>
      <c r="AW58" s="37"/>
      <c r="AX58" s="52" t="s">
        <v>19</v>
      </c>
      <c r="AY58" s="55"/>
      <c r="AZ58" s="54"/>
      <c r="BA58" s="37"/>
      <c r="BB58" s="52" t="s">
        <v>19</v>
      </c>
      <c r="BC58" s="55"/>
      <c r="BD58" s="54"/>
      <c r="BE58" s="37"/>
      <c r="BF58" s="52" t="s">
        <v>19</v>
      </c>
      <c r="BG58" s="55"/>
      <c r="BH58" s="54"/>
      <c r="BI58" s="37"/>
      <c r="BJ58" s="52" t="s">
        <v>19</v>
      </c>
      <c r="BK58" s="55"/>
      <c r="BL58" s="54"/>
      <c r="BM58" s="37"/>
    </row>
    <row r="59" spans="2:65" ht="13.5">
      <c r="B59" s="47"/>
      <c r="C59" s="112"/>
      <c r="D59" s="113"/>
      <c r="E59" s="113"/>
      <c r="F59" s="113"/>
      <c r="G59" s="113"/>
      <c r="H59" s="114"/>
      <c r="J59" s="52" t="s">
        <v>19</v>
      </c>
      <c r="K59" s="55"/>
      <c r="L59" s="54"/>
      <c r="M59" s="37"/>
      <c r="N59" s="52" t="s">
        <v>19</v>
      </c>
      <c r="O59" s="55"/>
      <c r="P59" s="54"/>
      <c r="Q59" s="37"/>
      <c r="R59" s="52" t="s">
        <v>19</v>
      </c>
      <c r="S59" s="55"/>
      <c r="T59" s="54"/>
      <c r="U59" s="37"/>
      <c r="V59" s="52" t="s">
        <v>19</v>
      </c>
      <c r="W59" s="55"/>
      <c r="X59" s="54"/>
      <c r="Y59" s="37"/>
      <c r="Z59" s="52" t="s">
        <v>19</v>
      </c>
      <c r="AA59" s="55"/>
      <c r="AB59" s="54"/>
      <c r="AC59" s="37"/>
      <c r="AD59" s="52" t="s">
        <v>19</v>
      </c>
      <c r="AE59" s="55"/>
      <c r="AF59" s="54"/>
      <c r="AG59" s="37"/>
      <c r="AH59" s="52" t="s">
        <v>19</v>
      </c>
      <c r="AI59" s="55"/>
      <c r="AJ59" s="54"/>
      <c r="AK59" s="37"/>
      <c r="AL59" s="52" t="s">
        <v>19</v>
      </c>
      <c r="AM59" s="55"/>
      <c r="AN59" s="54"/>
      <c r="AO59" s="37"/>
      <c r="AP59" s="52" t="s">
        <v>19</v>
      </c>
      <c r="AQ59" s="55"/>
      <c r="AR59" s="54"/>
      <c r="AS59" s="37"/>
      <c r="AT59" s="52" t="s">
        <v>19</v>
      </c>
      <c r="AU59" s="55"/>
      <c r="AV59" s="54"/>
      <c r="AW59" s="37"/>
      <c r="AX59" s="52" t="s">
        <v>19</v>
      </c>
      <c r="AY59" s="55"/>
      <c r="AZ59" s="54"/>
      <c r="BA59" s="37"/>
      <c r="BB59" s="52" t="s">
        <v>19</v>
      </c>
      <c r="BC59" s="55"/>
      <c r="BD59" s="54"/>
      <c r="BE59" s="37"/>
      <c r="BF59" s="52" t="s">
        <v>19</v>
      </c>
      <c r="BG59" s="55"/>
      <c r="BH59" s="54"/>
      <c r="BI59" s="37"/>
      <c r="BJ59" s="52" t="s">
        <v>19</v>
      </c>
      <c r="BK59" s="55"/>
      <c r="BL59" s="54"/>
      <c r="BM59" s="37"/>
    </row>
    <row r="60" spans="2:65" ht="13.5">
      <c r="B60" s="48"/>
      <c r="C60" s="115"/>
      <c r="D60" s="116"/>
      <c r="E60" s="116"/>
      <c r="F60" s="116"/>
      <c r="G60" s="116"/>
      <c r="H60" s="117"/>
      <c r="J60" s="56" t="s">
        <v>19</v>
      </c>
      <c r="K60" s="57"/>
      <c r="L60" s="58"/>
      <c r="M60" s="38"/>
      <c r="N60" s="56" t="s">
        <v>19</v>
      </c>
      <c r="O60" s="57"/>
      <c r="P60" s="58"/>
      <c r="Q60" s="38"/>
      <c r="R60" s="56" t="s">
        <v>19</v>
      </c>
      <c r="S60" s="57"/>
      <c r="T60" s="58"/>
      <c r="U60" s="38"/>
      <c r="V60" s="56" t="s">
        <v>19</v>
      </c>
      <c r="W60" s="57"/>
      <c r="X60" s="58"/>
      <c r="Y60" s="38"/>
      <c r="Z60" s="56" t="s">
        <v>19</v>
      </c>
      <c r="AA60" s="57"/>
      <c r="AB60" s="58"/>
      <c r="AC60" s="38"/>
      <c r="AD60" s="56" t="s">
        <v>19</v>
      </c>
      <c r="AE60" s="57"/>
      <c r="AF60" s="58"/>
      <c r="AG60" s="38"/>
      <c r="AH60" s="56" t="s">
        <v>19</v>
      </c>
      <c r="AI60" s="57"/>
      <c r="AJ60" s="58"/>
      <c r="AK60" s="38"/>
      <c r="AL60" s="56" t="s">
        <v>19</v>
      </c>
      <c r="AM60" s="57"/>
      <c r="AN60" s="58"/>
      <c r="AO60" s="38"/>
      <c r="AP60" s="56" t="s">
        <v>19</v>
      </c>
      <c r="AQ60" s="57"/>
      <c r="AR60" s="58"/>
      <c r="AS60" s="38"/>
      <c r="AT60" s="56" t="s">
        <v>19</v>
      </c>
      <c r="AU60" s="57"/>
      <c r="AV60" s="58"/>
      <c r="AW60" s="38"/>
      <c r="AX60" s="56" t="s">
        <v>19</v>
      </c>
      <c r="AY60" s="57"/>
      <c r="AZ60" s="58"/>
      <c r="BA60" s="38"/>
      <c r="BB60" s="56" t="s">
        <v>19</v>
      </c>
      <c r="BC60" s="57"/>
      <c r="BD60" s="58"/>
      <c r="BE60" s="38"/>
      <c r="BF60" s="56" t="s">
        <v>19</v>
      </c>
      <c r="BG60" s="57"/>
      <c r="BH60" s="58"/>
      <c r="BI60" s="38"/>
      <c r="BJ60" s="56" t="s">
        <v>19</v>
      </c>
      <c r="BK60" s="57"/>
      <c r="BL60" s="58"/>
      <c r="BM60" s="38"/>
    </row>
    <row r="61" spans="2:8" ht="13.5">
      <c r="B61" s="36"/>
      <c r="C61" s="43"/>
      <c r="D61" s="36"/>
      <c r="E61" s="36"/>
      <c r="F61" s="36"/>
      <c r="G61" s="36"/>
      <c r="H61" s="36"/>
    </row>
    <row r="62" spans="2:8" ht="13.5">
      <c r="B62" s="36"/>
      <c r="C62" s="36"/>
      <c r="D62" s="36"/>
      <c r="E62" s="36"/>
      <c r="F62" s="36"/>
      <c r="G62" s="36"/>
      <c r="H62" s="36"/>
    </row>
  </sheetData>
  <sheetProtection formatCells="0" formatColumns="0" formatRows="0" insertColumns="0" insertRows="0" insertHyperlinks="0" deleteColumns="0" deleteRows="0" sort="0" autoFilter="0" pivotTables="0"/>
  <mergeCells count="75">
    <mergeCell ref="AP5:AQ5"/>
    <mergeCell ref="C32:H32"/>
    <mergeCell ref="C33:H33"/>
    <mergeCell ref="V5:W5"/>
    <mergeCell ref="N4:O4"/>
    <mergeCell ref="R4:S4"/>
    <mergeCell ref="R5:S5"/>
    <mergeCell ref="C26:H26"/>
    <mergeCell ref="C27:H27"/>
    <mergeCell ref="B4:H5"/>
    <mergeCell ref="C34:H34"/>
    <mergeCell ref="C35:H35"/>
    <mergeCell ref="C28:H28"/>
    <mergeCell ref="C29:H29"/>
    <mergeCell ref="C30:H30"/>
    <mergeCell ref="C31:H31"/>
    <mergeCell ref="L2:M2"/>
    <mergeCell ref="P2:Q2"/>
    <mergeCell ref="AH4:AI4"/>
    <mergeCell ref="AH5:AI5"/>
    <mergeCell ref="N2:O2"/>
    <mergeCell ref="AD4:AE4"/>
    <mergeCell ref="AD5:AE5"/>
    <mergeCell ref="Z4:AA4"/>
    <mergeCell ref="Z5:AA5"/>
    <mergeCell ref="V4:W4"/>
    <mergeCell ref="C18:H18"/>
    <mergeCell ref="C19:H19"/>
    <mergeCell ref="J4:K4"/>
    <mergeCell ref="J5:K5"/>
    <mergeCell ref="C24:H24"/>
    <mergeCell ref="C25:H25"/>
    <mergeCell ref="BB4:BC4"/>
    <mergeCell ref="BB5:BC5"/>
    <mergeCell ref="BF4:BG4"/>
    <mergeCell ref="BF5:BG5"/>
    <mergeCell ref="AT4:AU4"/>
    <mergeCell ref="AT5:AU5"/>
    <mergeCell ref="AX4:AY4"/>
    <mergeCell ref="AX5:AY5"/>
    <mergeCell ref="BJ4:BK4"/>
    <mergeCell ref="BJ5:BK5"/>
    <mergeCell ref="C20:H20"/>
    <mergeCell ref="C21:H21"/>
    <mergeCell ref="C22:H22"/>
    <mergeCell ref="C23:H23"/>
    <mergeCell ref="N5:O5"/>
    <mergeCell ref="AL4:AM4"/>
    <mergeCell ref="AL5:AM5"/>
    <mergeCell ref="AP4:AQ4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3:H53"/>
    <mergeCell ref="C54:H54"/>
    <mergeCell ref="C52:H52"/>
    <mergeCell ref="C55:H55"/>
    <mergeCell ref="C56:H56"/>
    <mergeCell ref="C57:H57"/>
    <mergeCell ref="C58:H58"/>
    <mergeCell ref="C59:H59"/>
    <mergeCell ref="C60:H60"/>
  </mergeCells>
  <conditionalFormatting sqref="D61">
    <cfRule type="expression" priority="1" dxfId="76" stopIfTrue="1">
      <formula>C61="00"</formula>
    </cfRule>
  </conditionalFormatting>
  <conditionalFormatting sqref="E61 M21:M53">
    <cfRule type="expression" priority="2" dxfId="77" stopIfTrue="1">
      <formula>C21="00"</formula>
    </cfRule>
  </conditionalFormatting>
  <conditionalFormatting sqref="B12:C13 B8:F11 D12:F12 G8:H12">
    <cfRule type="expression" priority="3" dxfId="35" stopIfTrue="1">
      <formula>MATCH(DATE(YEAR($L$2),MONTH($L$2),B8),Event,0)</formula>
    </cfRule>
    <cfRule type="expression" priority="4" dxfId="34" stopIfTrue="1">
      <formula>MATCH(DATE(YEAR($L$2),MONTH($L$2),B8),Holiday,0)</formula>
    </cfRule>
  </conditionalFormatting>
  <conditionalFormatting sqref="L21:L53 AN21:AN53 AR21:AR53 AV21:AV53 AZ21:AZ53 BD21:BD53 BH21:BH53 AJ21:AJ53 AF21:AF53 AB21:AB53 X21:X53 T21:T53 P21:P53 BL21:BL53">
    <cfRule type="expression" priority="5" dxfId="76" stopIfTrue="1">
      <formula>K21="00"</formula>
    </cfRule>
    <cfRule type="expression" priority="6" dxfId="13" stopIfTrue="1">
      <formula>K21=""</formula>
    </cfRule>
  </conditionalFormatting>
  <conditionalFormatting sqref="Q21:Q53 U21:U53 Y21:Y53 AC21:AC53 AG21:AG53 AK21:AK53 AO21:AO53 AS21:AS53 AW21:AW53 BA21:BA53 BE21:BE53 BI21:BI53 BM21:BM53">
    <cfRule type="expression" priority="7" dxfId="78" stopIfTrue="1">
      <formula>O21="00"</formula>
    </cfRule>
    <cfRule type="expression" priority="8" dxfId="79" stopIfTrue="1">
      <formula>O21&lt;&gt;""</formula>
    </cfRule>
  </conditionalFormatting>
  <conditionalFormatting sqref="AL2:AO20">
    <cfRule type="expression" priority="9" dxfId="13" stopIfTrue="1">
      <formula>$AL$4=""</formula>
    </cfRule>
  </conditionalFormatting>
  <conditionalFormatting sqref="AP2:AS20">
    <cfRule type="expression" priority="10" dxfId="13" stopIfTrue="1">
      <formula>$AP$4=""</formula>
    </cfRule>
  </conditionalFormatting>
  <conditionalFormatting sqref="AH2:AK20">
    <cfRule type="expression" priority="11" dxfId="13" stopIfTrue="1">
      <formula>$AH$4=""</formula>
    </cfRule>
  </conditionalFormatting>
  <conditionalFormatting sqref="Z21:Z53 B61 BF21:BF53 N21:N53 R21:R53 V21:V53 BJ21:BJ53 AD21:AD53 AH21:AH53 AL21:AL53 AP21:AP53 AT21:AT53 AX21:AX53 BB21:BB53 J21:J53">
    <cfRule type="expression" priority="12" dxfId="80" stopIfTrue="1">
      <formula>B21&lt;&gt;""</formula>
    </cfRule>
  </conditionalFormatting>
  <conditionalFormatting sqref="AA21:AA53 W21:W53 BG21:BG53 O21:O53 S21:S53 C61 BK21:BK53 AE21:AE53 AI21:AI53 AM21:AM53 AQ21:AQ53 AU21:AU53 AY21:AY53 BC21:BC53 K21:K53">
    <cfRule type="expression" priority="13" dxfId="81" stopIfTrue="1">
      <formula>AND(C21="00",$I$2="Don't show minutes")</formula>
    </cfRule>
    <cfRule type="expression" priority="14" dxfId="24" stopIfTrue="1">
      <formula>$I$2="Don't show minutes"</formula>
    </cfRule>
    <cfRule type="cellIs" priority="15" dxfId="77" operator="equal" stopIfTrue="1">
      <formula>"00"</formula>
    </cfRule>
  </conditionalFormatting>
  <conditionalFormatting sqref="AD2:AG20">
    <cfRule type="expression" priority="16" dxfId="13" stopIfTrue="1">
      <formula>$AD$4=""</formula>
    </cfRule>
  </conditionalFormatting>
  <conditionalFormatting sqref="AT2:AW20 AT54:AW60">
    <cfRule type="expression" priority="17" dxfId="0" stopIfTrue="1">
      <formula>$AT$4=""</formula>
    </cfRule>
  </conditionalFormatting>
  <conditionalFormatting sqref="AX2:BA20">
    <cfRule type="expression" priority="18" dxfId="13" stopIfTrue="1">
      <formula>$AX$4=""</formula>
    </cfRule>
  </conditionalFormatting>
  <conditionalFormatting sqref="BB2:BE20">
    <cfRule type="expression" priority="19" dxfId="13" stopIfTrue="1">
      <formula>$BB$4=""</formula>
    </cfRule>
  </conditionalFormatting>
  <conditionalFormatting sqref="BF2:BI20">
    <cfRule type="expression" priority="20" dxfId="13" stopIfTrue="1">
      <formula>$BF$4=""</formula>
    </cfRule>
  </conditionalFormatting>
  <conditionalFormatting sqref="BJ2:BM20">
    <cfRule type="expression" priority="21" dxfId="13" stopIfTrue="1">
      <formula>$BJ$4=""</formula>
    </cfRule>
  </conditionalFormatting>
  <conditionalFormatting sqref="Z3:AC20">
    <cfRule type="expression" priority="22" dxfId="13" stopIfTrue="1">
      <formula>$Z$4=""</formula>
    </cfRule>
  </conditionalFormatting>
  <conditionalFormatting sqref="V3:Y20">
    <cfRule type="expression" priority="23" dxfId="13" stopIfTrue="1">
      <formula>$V$4=""</formula>
    </cfRule>
  </conditionalFormatting>
  <conditionalFormatting sqref="R3:U20">
    <cfRule type="expression" priority="24" dxfId="13" stopIfTrue="1">
      <formula>$R$4=""</formula>
    </cfRule>
  </conditionalFormatting>
  <conditionalFormatting sqref="N3:Q20">
    <cfRule type="expression" priority="25" dxfId="13" stopIfTrue="1">
      <formula>$N$4=""</formula>
    </cfRule>
  </conditionalFormatting>
  <conditionalFormatting sqref="BJ54:BM60">
    <cfRule type="expression" priority="26" dxfId="0" stopIfTrue="1">
      <formula>$BJ$4=""</formula>
    </cfRule>
  </conditionalFormatting>
  <conditionalFormatting sqref="J54:M60">
    <cfRule type="expression" priority="27" dxfId="0" stopIfTrue="1">
      <formula>$J$4=""</formula>
    </cfRule>
  </conditionalFormatting>
  <conditionalFormatting sqref="N54:Q60">
    <cfRule type="expression" priority="28" dxfId="0" stopIfTrue="1">
      <formula>$N$4=""</formula>
    </cfRule>
  </conditionalFormatting>
  <conditionalFormatting sqref="R54:U60">
    <cfRule type="expression" priority="29" dxfId="0" stopIfTrue="1">
      <formula>$R$4=""</formula>
    </cfRule>
  </conditionalFormatting>
  <conditionalFormatting sqref="V54:Y60">
    <cfRule type="expression" priority="30" dxfId="0" stopIfTrue="1">
      <formula>$V$4=""</formula>
    </cfRule>
  </conditionalFormatting>
  <conditionalFormatting sqref="Z54:AC60">
    <cfRule type="expression" priority="31" dxfId="0" stopIfTrue="1">
      <formula>$Z$4=""</formula>
    </cfRule>
  </conditionalFormatting>
  <conditionalFormatting sqref="AD54:AG60">
    <cfRule type="expression" priority="32" dxfId="0" stopIfTrue="1">
      <formula>$AD$4=""</formula>
    </cfRule>
  </conditionalFormatting>
  <conditionalFormatting sqref="AH54:AK60">
    <cfRule type="expression" priority="33" dxfId="0" stopIfTrue="1">
      <formula>$AH$4=""</formula>
    </cfRule>
  </conditionalFormatting>
  <conditionalFormatting sqref="AL54:AO60">
    <cfRule type="expression" priority="34" dxfId="0" stopIfTrue="1">
      <formula>$AL$4=""</formula>
    </cfRule>
  </conditionalFormatting>
  <conditionalFormatting sqref="AP54:AS60">
    <cfRule type="expression" priority="35" dxfId="0" stopIfTrue="1">
      <formula>$AP$4=""</formula>
    </cfRule>
  </conditionalFormatting>
  <conditionalFormatting sqref="AX54:BA60">
    <cfRule type="expression" priority="36" dxfId="0" stopIfTrue="1">
      <formula>$AX$4=""</formula>
    </cfRule>
  </conditionalFormatting>
  <conditionalFormatting sqref="BB54:BE60">
    <cfRule type="expression" priority="37" dxfId="0" stopIfTrue="1">
      <formula>$BB$4=""</formula>
    </cfRule>
  </conditionalFormatting>
  <conditionalFormatting sqref="BF54:BI60">
    <cfRule type="expression" priority="38" dxfId="0" stopIfTrue="1">
      <formula>$BF$4=""</formula>
    </cfRule>
  </conditionalFormatting>
  <hyperlinks>
    <hyperlink ref="AH2:AK2" r:id="rId1" display="VISIT EXCELTEMPLATE.NET FOR MORE TEMPLATES AND UPDATES"/>
    <hyperlink ref="AL2:AO2" r:id="rId2" display="VISIT EXCELTEMPLATE.NET FOR MORE TEMPLATES AND UPDATES"/>
    <hyperlink ref="AP2:AS2" r:id="rId3" display="VISIT EXCELTEMPLATE.NET FOR MORE TEMPLATES AND UPDATES"/>
    <hyperlink ref="AT2:AW2" r:id="rId4" display="VISIT EXCELTEMPLATE.NET FOR MORE TEMPLATES AND UPDATES"/>
    <hyperlink ref="AX2:BA2" r:id="rId5" display="VISIT EXCELTEMPLATE.NET FOR MORE TEMPLATES AND UPDATES"/>
    <hyperlink ref="BB2:BE2" r:id="rId6" display="VISIT EXCELTEMPLATE.NET FOR MORE TEMPLATES AND UPDATES"/>
    <hyperlink ref="BF2:BI2" r:id="rId7" display="VISIT EXCELTEMPLATE.NET FOR MORE TEMPLATES AND UPDATES"/>
    <hyperlink ref="BJ2:BM2" r:id="rId8" display="VISIT EXCELTEMPLATE.NET FOR MORE TEMPLATES AND UPDATES"/>
  </hyperlinks>
  <printOptions/>
  <pageMargins left="0.38" right="0.4" top="0.52" bottom="0.46" header="0.3" footer="0.36"/>
  <pageSetup fitToHeight="1" fitToWidth="1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2"/>
  <sheetViews>
    <sheetView showGridLines="0" zoomScale="90" zoomScaleNormal="90" zoomScalePageLayoutView="0" workbookViewId="0" topLeftCell="A28">
      <selection activeCell="T2" sqref="T2"/>
    </sheetView>
  </sheetViews>
  <sheetFormatPr defaultColWidth="9.140625" defaultRowHeight="12.75"/>
  <cols>
    <col min="1" max="1" width="2.140625" style="27" customWidth="1"/>
    <col min="2" max="8" width="3.7109375" style="27" customWidth="1"/>
    <col min="9" max="9" width="1.28515625" style="27" customWidth="1"/>
    <col min="10" max="10" width="2.7109375" style="27" customWidth="1"/>
    <col min="11" max="11" width="2.7109375" style="28" customWidth="1"/>
    <col min="12" max="12" width="28.7109375" style="27" customWidth="1"/>
    <col min="13" max="13" width="0.9921875" style="27" customWidth="1"/>
    <col min="14" max="15" width="2.7109375" style="27" customWidth="1"/>
    <col min="16" max="16" width="28.7109375" style="27" customWidth="1"/>
    <col min="17" max="17" width="0.9921875" style="27" customWidth="1"/>
    <col min="18" max="19" width="2.7109375" style="27" customWidth="1"/>
    <col min="20" max="20" width="28.7109375" style="27" customWidth="1"/>
    <col min="21" max="21" width="0.9921875" style="27" customWidth="1"/>
    <col min="22" max="23" width="2.7109375" style="27" customWidth="1"/>
    <col min="24" max="24" width="28.7109375" style="27" customWidth="1"/>
    <col min="25" max="25" width="0.9921875" style="27" customWidth="1"/>
    <col min="26" max="27" width="2.7109375" style="27" customWidth="1"/>
    <col min="28" max="28" width="28.7109375" style="27" customWidth="1"/>
    <col min="29" max="29" width="0.9921875" style="27" customWidth="1"/>
    <col min="30" max="31" width="2.7109375" style="27" customWidth="1"/>
    <col min="32" max="32" width="28.7109375" style="27" customWidth="1"/>
    <col min="33" max="33" width="0.9921875" style="27" customWidth="1"/>
    <col min="34" max="35" width="2.7109375" style="27" customWidth="1"/>
    <col min="36" max="36" width="28.7109375" style="27" customWidth="1"/>
    <col min="37" max="37" width="0.9921875" style="27" customWidth="1"/>
    <col min="38" max="39" width="2.7109375" style="27" customWidth="1"/>
    <col min="40" max="40" width="28.7109375" style="27" customWidth="1"/>
    <col min="41" max="41" width="0.9921875" style="27" customWidth="1"/>
    <col min="42" max="43" width="2.7109375" style="27" customWidth="1"/>
    <col min="44" max="44" width="28.7109375" style="27" customWidth="1"/>
    <col min="45" max="45" width="0.9921875" style="27" customWidth="1"/>
    <col min="46" max="47" width="2.7109375" style="27" customWidth="1"/>
    <col min="48" max="48" width="28.7109375" style="27" customWidth="1"/>
    <col min="49" max="49" width="0.9921875" style="27" customWidth="1"/>
    <col min="50" max="51" width="2.7109375" style="27" customWidth="1"/>
    <col min="52" max="52" width="28.7109375" style="27" customWidth="1"/>
    <col min="53" max="53" width="0.9921875" style="27" customWidth="1"/>
    <col min="54" max="55" width="2.7109375" style="27" customWidth="1"/>
    <col min="56" max="56" width="28.7109375" style="27" customWidth="1"/>
    <col min="57" max="57" width="0.9921875" style="27" customWidth="1"/>
    <col min="58" max="59" width="2.7109375" style="27" customWidth="1"/>
    <col min="60" max="60" width="28.7109375" style="27" customWidth="1"/>
    <col min="61" max="61" width="0.9921875" style="27" customWidth="1"/>
    <col min="62" max="63" width="2.7109375" style="27" customWidth="1"/>
    <col min="64" max="64" width="28.7109375" style="27" customWidth="1"/>
    <col min="65" max="65" width="0.9921875" style="27" customWidth="1"/>
    <col min="66" max="16384" width="9.140625" style="27" customWidth="1"/>
  </cols>
  <sheetData>
    <row r="1" ht="9.75" customHeight="1" thickBot="1"/>
    <row r="2" spans="2:65" ht="18" customHeight="1" thickBot="1">
      <c r="B2" s="72" t="s">
        <v>32</v>
      </c>
      <c r="C2" s="72"/>
      <c r="D2" s="29"/>
      <c r="E2" s="29"/>
      <c r="F2" s="29"/>
      <c r="G2" s="29"/>
      <c r="H2" s="29"/>
      <c r="I2" s="59" t="str">
        <f>Setup!C2</f>
        <v>Show minutes</v>
      </c>
      <c r="J2" s="73" t="s">
        <v>34</v>
      </c>
      <c r="K2" s="71"/>
      <c r="L2" s="122">
        <v>44431</v>
      </c>
      <c r="M2" s="123"/>
      <c r="N2" s="125" t="s">
        <v>33</v>
      </c>
      <c r="O2" s="126"/>
      <c r="P2" s="122">
        <v>44433</v>
      </c>
      <c r="Q2" s="124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</row>
    <row r="3" ht="13.5">
      <c r="F3" s="30"/>
    </row>
    <row r="4" spans="2:65" ht="26.25">
      <c r="B4" s="127" t="str">
        <f>"Year "&amp;TEXT(L2,"yyyy")</f>
        <v>Year 2021</v>
      </c>
      <c r="C4" s="128"/>
      <c r="D4" s="128"/>
      <c r="E4" s="128"/>
      <c r="F4" s="128"/>
      <c r="G4" s="128"/>
      <c r="H4" s="129"/>
      <c r="I4" s="62"/>
      <c r="J4" s="118">
        <f>IF(L2&lt;&gt;"",L2,"")</f>
        <v>44431</v>
      </c>
      <c r="K4" s="119"/>
      <c r="L4" s="63" t="str">
        <f>TEXT(J4,"dddd")</f>
        <v>Monday</v>
      </c>
      <c r="M4" s="62"/>
      <c r="N4" s="118">
        <f>IF(J4&lt;&gt;"",IF(J4&lt;&gt;$P$2,J4+1,""),"")</f>
        <v>44432</v>
      </c>
      <c r="O4" s="119"/>
      <c r="P4" s="63" t="str">
        <f>TEXT(N4,"dddd")</f>
        <v>Tuesday</v>
      </c>
      <c r="Q4" s="62"/>
      <c r="R4" s="118">
        <f>IF(N4&lt;&gt;"",IF(N4&lt;&gt;$P$2,N4+1,""),"")</f>
        <v>44433</v>
      </c>
      <c r="S4" s="119"/>
      <c r="T4" s="63" t="str">
        <f>TEXT(R4,"dddd")</f>
        <v>Wednesday</v>
      </c>
      <c r="U4" s="62"/>
      <c r="V4" s="118">
        <f>IF(R4&lt;&gt;"",IF(R4&lt;&gt;$P$2,R4+1,""),"")</f>
      </c>
      <c r="W4" s="119"/>
      <c r="X4" s="63">
        <f>TEXT(V4,"dddd")</f>
      </c>
      <c r="Y4" s="62"/>
      <c r="Z4" s="118">
        <f>IF(V4&lt;&gt;"",IF(V4&lt;&gt;$P$2,V4+1,""),"")</f>
      </c>
      <c r="AA4" s="119"/>
      <c r="AB4" s="63">
        <f>TEXT(Z4,"dddd")</f>
      </c>
      <c r="AC4" s="62"/>
      <c r="AD4" s="118">
        <f>IF(Z4&lt;&gt;"",IF(Z4&lt;&gt;$P$2,Z4+1,""),"")</f>
      </c>
      <c r="AE4" s="119"/>
      <c r="AF4" s="63">
        <f>TEXT(AD4,"dddd")</f>
      </c>
      <c r="AG4" s="62"/>
      <c r="AH4" s="118">
        <f>IF(AD4&lt;&gt;"",IF(AD4&lt;&gt;$P$2,AD4+1,""),"")</f>
      </c>
      <c r="AI4" s="119"/>
      <c r="AJ4" s="63">
        <f>TEXT(AH4,"dddd")</f>
      </c>
      <c r="AK4" s="62"/>
      <c r="AL4" s="118">
        <f>IF(AH4&lt;&gt;"",IF(AH4&lt;&gt;$P$2,AH4+1,""),"")</f>
      </c>
      <c r="AM4" s="119"/>
      <c r="AN4" s="63">
        <f>TEXT(AL4,"dddd")</f>
      </c>
      <c r="AO4" s="62"/>
      <c r="AP4" s="118">
        <f>IF(AL4&lt;&gt;"",IF(AL4&lt;&gt;$P$2,AL4+1,""),"")</f>
      </c>
      <c r="AQ4" s="119"/>
      <c r="AR4" s="63">
        <f>TEXT(AP4,"dddd")</f>
      </c>
      <c r="AS4" s="62"/>
      <c r="AT4" s="118">
        <f>IF(AP4&lt;&gt;"",IF(AP4&lt;&gt;$P$2,AP4+1,""),"")</f>
      </c>
      <c r="AU4" s="119"/>
      <c r="AV4" s="63">
        <f>TEXT(AT4,"dddd")</f>
      </c>
      <c r="AW4" s="62"/>
      <c r="AX4" s="118">
        <f>IF(AT4&lt;&gt;"",IF(AT4&lt;&gt;$P$2,AT4+1,""),"")</f>
      </c>
      <c r="AY4" s="119"/>
      <c r="AZ4" s="63">
        <f>TEXT(AX4,"dddd")</f>
      </c>
      <c r="BA4" s="62"/>
      <c r="BB4" s="118">
        <f>IF(AX4&lt;&gt;"",IF(AX4&lt;&gt;$P$2,AX4+1,""),"")</f>
      </c>
      <c r="BC4" s="119"/>
      <c r="BD4" s="63">
        <f>TEXT(BB4,"dddd")</f>
      </c>
      <c r="BE4" s="62"/>
      <c r="BF4" s="118">
        <f>IF(BB4&lt;&gt;"",IF(BB4&lt;&gt;$P$2,BB4+1,""),"")</f>
      </c>
      <c r="BG4" s="119"/>
      <c r="BH4" s="63">
        <f>TEXT(BF4,"dddd")</f>
      </c>
      <c r="BI4" s="62"/>
      <c r="BJ4" s="118">
        <f>IF(BF4&lt;&gt;"",IF(BF4&lt;&gt;$P$2,BF4+1,""),"")</f>
      </c>
      <c r="BK4" s="119"/>
      <c r="BL4" s="63">
        <f>TEXT(BJ4,"dddd")</f>
      </c>
      <c r="BM4" s="62"/>
    </row>
    <row r="5" spans="2:64" ht="15">
      <c r="B5" s="130"/>
      <c r="C5" s="131"/>
      <c r="D5" s="131"/>
      <c r="E5" s="131"/>
      <c r="F5" s="131"/>
      <c r="G5" s="131"/>
      <c r="H5" s="132"/>
      <c r="J5" s="120">
        <f>J4</f>
        <v>44431</v>
      </c>
      <c r="K5" s="121"/>
      <c r="L5" s="31">
        <f>IF(ISNA(VLOOKUP(J5,Setup!$K$5:$L$24,2,FALSE)),"",VLOOKUP(J5,Setup!$K$5:$L$24,2,FALSE))</f>
      </c>
      <c r="N5" s="120">
        <f>N4</f>
        <v>44432</v>
      </c>
      <c r="O5" s="121"/>
      <c r="P5" s="31">
        <f>IF(ISNA(VLOOKUP(N5,Setup!$K$5:$L$24,2,FALSE)),"",VLOOKUP(N5,Setup!$K$5:$L$24,2,FALSE))</f>
      </c>
      <c r="R5" s="120">
        <f>R4</f>
        <v>44433</v>
      </c>
      <c r="S5" s="121"/>
      <c r="T5" s="31">
        <f>IF(ISNA(VLOOKUP(R5,Setup!$K$5:$L$24,2,FALSE)),"",VLOOKUP(R5,Setup!$K$5:$L$24,2,FALSE))</f>
      </c>
      <c r="V5" s="120">
        <f>V4</f>
      </c>
      <c r="W5" s="121"/>
      <c r="X5" s="31">
        <f>IF(ISNA(VLOOKUP(V5,Setup!$K$5:$L$24,2,FALSE)),"",VLOOKUP(V5,Setup!$K$5:$L$24,2,FALSE))</f>
      </c>
      <c r="Z5" s="120">
        <f>Z4</f>
      </c>
      <c r="AA5" s="121"/>
      <c r="AB5" s="31">
        <f>IF(ISNA(VLOOKUP(Z5,Setup!$K$5:$L$24,2,FALSE)),"",VLOOKUP(Z5,Setup!$K$5:$L$24,2,FALSE))</f>
      </c>
      <c r="AD5" s="120">
        <f>AD4</f>
      </c>
      <c r="AE5" s="121"/>
      <c r="AF5" s="31">
        <f>IF(ISNA(VLOOKUP(AD5,Setup!$K$5:$L$24,2,FALSE)),"",VLOOKUP(AD5,Setup!$K$5:$L$24,2,FALSE))</f>
      </c>
      <c r="AH5" s="120">
        <f>AH4</f>
      </c>
      <c r="AI5" s="121"/>
      <c r="AJ5" s="31">
        <f>IF(ISNA(VLOOKUP(AH5,Setup!$K$5:$L$24,2,FALSE)),"",VLOOKUP(AH5,Setup!$K$5:$L$24,2,FALSE))</f>
      </c>
      <c r="AL5" s="120">
        <f>AL4</f>
      </c>
      <c r="AM5" s="121"/>
      <c r="AN5" s="31">
        <f>IF(ISNA(VLOOKUP(AL5,Setup!$K$5:$L$24,2,FALSE)),"",VLOOKUP(AL5,Setup!$K$5:$L$24,2,FALSE))</f>
      </c>
      <c r="AP5" s="120">
        <f>AP4</f>
      </c>
      <c r="AQ5" s="121"/>
      <c r="AR5" s="31">
        <f>IF(ISNA(VLOOKUP(AP5,Setup!$K$5:$L$24,2,FALSE)),"",VLOOKUP(AP5,Setup!$K$5:$L$24,2,FALSE))</f>
      </c>
      <c r="AT5" s="120">
        <f>AT4</f>
      </c>
      <c r="AU5" s="121"/>
      <c r="AV5" s="31">
        <f>IF(ISNA(VLOOKUP(AT5,Setup!$K$5:$L$24,2,FALSE)),"",VLOOKUP(AT5,Setup!$K$5:$L$24,2,FALSE))</f>
      </c>
      <c r="AX5" s="120">
        <f>AX4</f>
      </c>
      <c r="AY5" s="121"/>
      <c r="AZ5" s="31">
        <f>IF(ISNA(VLOOKUP(AX5,Setup!$K$5:$L$24,2,FALSE)),"",VLOOKUP(AX5,Setup!$K$5:$L$24,2,FALSE))</f>
      </c>
      <c r="BB5" s="120">
        <f>BB4</f>
      </c>
      <c r="BC5" s="121"/>
      <c r="BD5" s="31">
        <f>IF(ISNA(VLOOKUP(BB5,Setup!$K$5:$L$24,2,FALSE)),"",VLOOKUP(BB5,Setup!$K$5:$L$24,2,FALSE))</f>
      </c>
      <c r="BF5" s="120">
        <f>BF4</f>
      </c>
      <c r="BG5" s="121"/>
      <c r="BH5" s="31">
        <f>IF(ISNA(VLOOKUP(BF5,Setup!$K$5:$L$24,2,FALSE)),"",VLOOKUP(BF5,Setup!$K$5:$L$24,2,FALSE))</f>
      </c>
      <c r="BJ5" s="120">
        <f>BJ4</f>
      </c>
      <c r="BK5" s="121"/>
      <c r="BL5" s="31">
        <f>IF(ISNA(VLOOKUP(BJ5,Setup!$K$5:$L$24,2,FALSE)),"",VLOOKUP(BJ5,Setup!$K$5:$L$24,2,FALSE))</f>
      </c>
    </row>
    <row r="6" spans="2:63" ht="13.5" customHeight="1">
      <c r="B6" s="86"/>
      <c r="C6" s="86"/>
      <c r="D6" s="86"/>
      <c r="E6" s="86"/>
      <c r="F6" s="86"/>
      <c r="G6" s="86"/>
      <c r="H6" s="86"/>
      <c r="O6" s="28"/>
      <c r="S6" s="28"/>
      <c r="W6" s="28"/>
      <c r="AA6" s="28"/>
      <c r="AE6" s="28"/>
      <c r="AI6" s="28"/>
      <c r="AM6" s="28"/>
      <c r="AQ6" s="28"/>
      <c r="AU6" s="28"/>
      <c r="AY6" s="28"/>
      <c r="BC6" s="28"/>
      <c r="BG6" s="28"/>
      <c r="BK6" s="28"/>
    </row>
    <row r="7" spans="2:65" ht="13.5" customHeight="1">
      <c r="B7" s="23" t="s">
        <v>24</v>
      </c>
      <c r="C7" s="24" t="s">
        <v>25</v>
      </c>
      <c r="D7" s="24" t="s">
        <v>26</v>
      </c>
      <c r="E7" s="24" t="s">
        <v>27</v>
      </c>
      <c r="F7" s="24" t="s">
        <v>28</v>
      </c>
      <c r="G7" s="24" t="s">
        <v>29</v>
      </c>
      <c r="H7" s="25" t="s">
        <v>30</v>
      </c>
      <c r="J7" s="32" t="s">
        <v>43</v>
      </c>
      <c r="K7" s="33"/>
      <c r="L7" s="34"/>
      <c r="M7" s="35"/>
      <c r="N7" s="32" t="str">
        <f>J7</f>
        <v>Transportation/Accommodation</v>
      </c>
      <c r="O7" s="33"/>
      <c r="P7" s="34"/>
      <c r="Q7" s="35"/>
      <c r="R7" s="32" t="str">
        <f>N7</f>
        <v>Transportation/Accommodation</v>
      </c>
      <c r="S7" s="33"/>
      <c r="T7" s="34"/>
      <c r="U7" s="35"/>
      <c r="V7" s="32" t="str">
        <f>R7</f>
        <v>Transportation/Accommodation</v>
      </c>
      <c r="W7" s="33"/>
      <c r="X7" s="34"/>
      <c r="Y7" s="35"/>
      <c r="Z7" s="32" t="str">
        <f>V7</f>
        <v>Transportation/Accommodation</v>
      </c>
      <c r="AA7" s="33"/>
      <c r="AB7" s="34"/>
      <c r="AC7" s="35"/>
      <c r="AD7" s="32" t="str">
        <f>Z7</f>
        <v>Transportation/Accommodation</v>
      </c>
      <c r="AE7" s="33"/>
      <c r="AF7" s="34"/>
      <c r="AG7" s="35"/>
      <c r="AH7" s="32" t="str">
        <f>AD7</f>
        <v>Transportation/Accommodation</v>
      </c>
      <c r="AI7" s="33"/>
      <c r="AJ7" s="34"/>
      <c r="AK7" s="35"/>
      <c r="AL7" s="32" t="str">
        <f>AH7</f>
        <v>Transportation/Accommodation</v>
      </c>
      <c r="AM7" s="33"/>
      <c r="AN7" s="34"/>
      <c r="AO7" s="35"/>
      <c r="AP7" s="32" t="str">
        <f>AL7</f>
        <v>Transportation/Accommodation</v>
      </c>
      <c r="AQ7" s="33"/>
      <c r="AR7" s="34"/>
      <c r="AS7" s="35"/>
      <c r="AT7" s="32" t="str">
        <f>AP7</f>
        <v>Transportation/Accommodation</v>
      </c>
      <c r="AU7" s="33"/>
      <c r="AV7" s="34"/>
      <c r="AW7" s="35"/>
      <c r="AX7" s="32" t="str">
        <f>AT7</f>
        <v>Transportation/Accommodation</v>
      </c>
      <c r="AY7" s="33"/>
      <c r="AZ7" s="34"/>
      <c r="BA7" s="35"/>
      <c r="BB7" s="32" t="str">
        <f>AX7</f>
        <v>Transportation/Accommodation</v>
      </c>
      <c r="BC7" s="33"/>
      <c r="BD7" s="34"/>
      <c r="BE7" s="35"/>
      <c r="BF7" s="32" t="str">
        <f>BB7</f>
        <v>Transportation/Accommodation</v>
      </c>
      <c r="BG7" s="33"/>
      <c r="BH7" s="34"/>
      <c r="BI7" s="35"/>
      <c r="BJ7" s="32" t="str">
        <f>BF7</f>
        <v>Transportation/Accommodation</v>
      </c>
      <c r="BK7" s="33"/>
      <c r="BL7" s="34"/>
      <c r="BM7" s="35"/>
    </row>
    <row r="8" spans="2:65" ht="13.5" customHeight="1">
      <c r="B8" s="64">
        <f>IF(WEEKDAY(DATE(YEAR($L$2),MONTH($L$2),1))=1,1,"")</f>
        <v>1</v>
      </c>
      <c r="C8" s="65">
        <f>IF(B8&lt;&gt;"",B8+1,IF(WEEKDAY(DATE(YEAR($L$2),MONTH($L$2),1))=2,1,""))</f>
        <v>2</v>
      </c>
      <c r="D8" s="65">
        <f>IF(C8&lt;&gt;"",C8+1,IF(WEEKDAY(DATE(YEAR($L$2),MONTH($L$2),1))=3,1,""))</f>
        <v>3</v>
      </c>
      <c r="E8" s="65">
        <f>IF(D8&lt;&gt;"",D8+1,IF(WEEKDAY(DATE(YEAR($L$2),MONTH($L$2),1))=4,1,""))</f>
        <v>4</v>
      </c>
      <c r="F8" s="65">
        <f>IF(E8&lt;&gt;"",E8+1,IF(WEEKDAY(DATE(YEAR($L$2),MONTH($L$2),1))=5,1,""))</f>
        <v>5</v>
      </c>
      <c r="G8" s="65">
        <f>IF(F8&lt;&gt;"",F8+1,IF(WEEKDAY(DATE(YEAR($L$2),MONTH($L$2),1))=6,1,""))</f>
        <v>6</v>
      </c>
      <c r="H8" s="66">
        <f>IF(G8&lt;&gt;"",G8+1,IF(WEEKDAY(DATE(YEAR($L$2),MONTH($L$2),1))=7,1,""))</f>
        <v>7</v>
      </c>
      <c r="J8" s="87">
        <v>14</v>
      </c>
      <c r="K8" s="88" t="s">
        <v>3</v>
      </c>
      <c r="L8" s="93" t="s">
        <v>49</v>
      </c>
      <c r="M8" s="94"/>
      <c r="N8" s="87"/>
      <c r="O8" s="88"/>
      <c r="P8" s="88"/>
      <c r="Q8" s="94"/>
      <c r="R8" s="87" t="s">
        <v>55</v>
      </c>
      <c r="S8" s="88" t="s">
        <v>3</v>
      </c>
      <c r="T8" s="88" t="s">
        <v>56</v>
      </c>
      <c r="U8" s="94"/>
      <c r="V8" s="87"/>
      <c r="W8" s="88"/>
      <c r="X8" s="88"/>
      <c r="Y8" s="94"/>
      <c r="Z8" s="87"/>
      <c r="AA8" s="88"/>
      <c r="AB8" s="88"/>
      <c r="AC8" s="94"/>
      <c r="AD8" s="87"/>
      <c r="AE8" s="88"/>
      <c r="AF8" s="88"/>
      <c r="AG8" s="94"/>
      <c r="AH8" s="87"/>
      <c r="AI8" s="88"/>
      <c r="AJ8" s="88"/>
      <c r="AK8" s="94"/>
      <c r="AL8" s="87"/>
      <c r="AM8" s="88"/>
      <c r="AN8" s="88"/>
      <c r="AO8" s="94"/>
      <c r="AP8" s="87"/>
      <c r="AQ8" s="88"/>
      <c r="AR8" s="88"/>
      <c r="AS8" s="94"/>
      <c r="AT8" s="87"/>
      <c r="AU8" s="88"/>
      <c r="AV8" s="88"/>
      <c r="AW8" s="94"/>
      <c r="AX8" s="87"/>
      <c r="AY8" s="88"/>
      <c r="AZ8" s="88"/>
      <c r="BA8" s="94"/>
      <c r="BB8" s="87"/>
      <c r="BC8" s="88"/>
      <c r="BD8" s="88"/>
      <c r="BE8" s="94"/>
      <c r="BF8" s="87"/>
      <c r="BG8" s="88"/>
      <c r="BH8" s="88"/>
      <c r="BI8" s="94"/>
      <c r="BJ8" s="87"/>
      <c r="BK8" s="88"/>
      <c r="BL8" s="88"/>
      <c r="BM8" s="94"/>
    </row>
    <row r="9" spans="2:65" ht="13.5" customHeight="1">
      <c r="B9" s="64">
        <f>H8+1</f>
        <v>8</v>
      </c>
      <c r="C9" s="65">
        <f aca="true" t="shared" si="0" ref="C9:H11">B9+1</f>
        <v>9</v>
      </c>
      <c r="D9" s="65">
        <f t="shared" si="0"/>
        <v>10</v>
      </c>
      <c r="E9" s="65">
        <f t="shared" si="0"/>
        <v>11</v>
      </c>
      <c r="F9" s="65">
        <f t="shared" si="0"/>
        <v>12</v>
      </c>
      <c r="G9" s="65">
        <f t="shared" si="0"/>
        <v>13</v>
      </c>
      <c r="H9" s="66">
        <f t="shared" si="0"/>
        <v>14</v>
      </c>
      <c r="J9" s="87"/>
      <c r="K9" s="88"/>
      <c r="L9" s="93" t="s">
        <v>50</v>
      </c>
      <c r="M9" s="94"/>
      <c r="N9" s="87"/>
      <c r="O9" s="88"/>
      <c r="P9" s="95"/>
      <c r="Q9" s="94"/>
      <c r="R9" s="87"/>
      <c r="S9" s="88"/>
      <c r="T9" s="95" t="s">
        <v>57</v>
      </c>
      <c r="U9" s="94"/>
      <c r="V9" s="87"/>
      <c r="W9" s="88"/>
      <c r="X9" s="95"/>
      <c r="Y9" s="94"/>
      <c r="Z9" s="87"/>
      <c r="AA9" s="88"/>
      <c r="AB9" s="95"/>
      <c r="AC9" s="94"/>
      <c r="AD9" s="87"/>
      <c r="AE9" s="88"/>
      <c r="AF9" s="95"/>
      <c r="AG9" s="94"/>
      <c r="AH9" s="87"/>
      <c r="AI9" s="88"/>
      <c r="AJ9" s="95"/>
      <c r="AK9" s="94"/>
      <c r="AL9" s="87"/>
      <c r="AM9" s="88"/>
      <c r="AN9" s="95"/>
      <c r="AO9" s="94"/>
      <c r="AP9" s="87"/>
      <c r="AQ9" s="88"/>
      <c r="AR9" s="95"/>
      <c r="AS9" s="94"/>
      <c r="AT9" s="87"/>
      <c r="AU9" s="88"/>
      <c r="AV9" s="95"/>
      <c r="AW9" s="94"/>
      <c r="AX9" s="87"/>
      <c r="AY9" s="88"/>
      <c r="AZ9" s="95"/>
      <c r="BA9" s="94"/>
      <c r="BB9" s="87"/>
      <c r="BC9" s="88"/>
      <c r="BD9" s="95"/>
      <c r="BE9" s="94"/>
      <c r="BF9" s="87"/>
      <c r="BG9" s="88"/>
      <c r="BH9" s="95"/>
      <c r="BI9" s="94"/>
      <c r="BJ9" s="87"/>
      <c r="BK9" s="88"/>
      <c r="BL9" s="95"/>
      <c r="BM9" s="94"/>
    </row>
    <row r="10" spans="2:65" ht="13.5" customHeight="1">
      <c r="B10" s="64">
        <f>H9+1</f>
        <v>15</v>
      </c>
      <c r="C10" s="65">
        <f t="shared" si="0"/>
        <v>16</v>
      </c>
      <c r="D10" s="65">
        <f t="shared" si="0"/>
        <v>17</v>
      </c>
      <c r="E10" s="65">
        <f t="shared" si="0"/>
        <v>18</v>
      </c>
      <c r="F10" s="65">
        <f t="shared" si="0"/>
        <v>19</v>
      </c>
      <c r="G10" s="65">
        <f t="shared" si="0"/>
        <v>20</v>
      </c>
      <c r="H10" s="66">
        <f t="shared" si="0"/>
        <v>21</v>
      </c>
      <c r="J10" s="87"/>
      <c r="K10" s="88"/>
      <c r="L10" s="93"/>
      <c r="M10" s="94"/>
      <c r="N10" s="87"/>
      <c r="O10" s="88"/>
      <c r="P10" s="95"/>
      <c r="Q10" s="94"/>
      <c r="R10" s="87"/>
      <c r="S10" s="88"/>
      <c r="T10" s="95"/>
      <c r="U10" s="94"/>
      <c r="V10" s="87"/>
      <c r="W10" s="88"/>
      <c r="X10" s="95"/>
      <c r="Y10" s="94"/>
      <c r="Z10" s="87"/>
      <c r="AA10" s="88"/>
      <c r="AB10" s="95"/>
      <c r="AC10" s="94"/>
      <c r="AD10" s="87"/>
      <c r="AE10" s="88"/>
      <c r="AF10" s="95"/>
      <c r="AG10" s="94"/>
      <c r="AH10" s="87"/>
      <c r="AI10" s="88"/>
      <c r="AJ10" s="95"/>
      <c r="AK10" s="94"/>
      <c r="AL10" s="87"/>
      <c r="AM10" s="88"/>
      <c r="AN10" s="95"/>
      <c r="AO10" s="94"/>
      <c r="AP10" s="87"/>
      <c r="AQ10" s="88"/>
      <c r="AR10" s="95"/>
      <c r="AS10" s="94"/>
      <c r="AT10" s="87"/>
      <c r="AU10" s="88"/>
      <c r="AV10" s="95"/>
      <c r="AW10" s="94"/>
      <c r="AX10" s="87"/>
      <c r="AY10" s="88"/>
      <c r="AZ10" s="95"/>
      <c r="BA10" s="94"/>
      <c r="BB10" s="87"/>
      <c r="BC10" s="88"/>
      <c r="BD10" s="95"/>
      <c r="BE10" s="94"/>
      <c r="BF10" s="87"/>
      <c r="BG10" s="88"/>
      <c r="BH10" s="95"/>
      <c r="BI10" s="94"/>
      <c r="BJ10" s="87"/>
      <c r="BK10" s="88"/>
      <c r="BL10" s="95"/>
      <c r="BM10" s="94"/>
    </row>
    <row r="11" spans="2:65" ht="13.5" customHeight="1">
      <c r="B11" s="64">
        <f>H10+1</f>
        <v>22</v>
      </c>
      <c r="C11" s="65">
        <f t="shared" si="0"/>
        <v>23</v>
      </c>
      <c r="D11" s="65">
        <f t="shared" si="0"/>
        <v>24</v>
      </c>
      <c r="E11" s="65">
        <f t="shared" si="0"/>
        <v>25</v>
      </c>
      <c r="F11" s="65">
        <f t="shared" si="0"/>
        <v>26</v>
      </c>
      <c r="G11" s="65">
        <f t="shared" si="0"/>
        <v>27</v>
      </c>
      <c r="H11" s="66">
        <f t="shared" si="0"/>
        <v>28</v>
      </c>
      <c r="J11" s="89"/>
      <c r="K11" s="90"/>
      <c r="L11" s="96" t="s">
        <v>51</v>
      </c>
      <c r="M11" s="97"/>
      <c r="N11" s="89"/>
      <c r="O11" s="98"/>
      <c r="P11" s="96"/>
      <c r="Q11" s="97"/>
      <c r="R11" s="89"/>
      <c r="S11" s="98"/>
      <c r="T11" s="96" t="s">
        <v>58</v>
      </c>
      <c r="U11" s="97"/>
      <c r="V11" s="89"/>
      <c r="W11" s="98"/>
      <c r="X11" s="96"/>
      <c r="Y11" s="97"/>
      <c r="Z11" s="89"/>
      <c r="AA11" s="98"/>
      <c r="AB11" s="96"/>
      <c r="AC11" s="97"/>
      <c r="AD11" s="89"/>
      <c r="AE11" s="98"/>
      <c r="AF11" s="96"/>
      <c r="AG11" s="97"/>
      <c r="AH11" s="89"/>
      <c r="AI11" s="98"/>
      <c r="AJ11" s="96"/>
      <c r="AK11" s="97"/>
      <c r="AL11" s="89"/>
      <c r="AM11" s="98"/>
      <c r="AN11" s="96"/>
      <c r="AO11" s="97"/>
      <c r="AP11" s="89"/>
      <c r="AQ11" s="98"/>
      <c r="AR11" s="96"/>
      <c r="AS11" s="97"/>
      <c r="AT11" s="89"/>
      <c r="AU11" s="98"/>
      <c r="AV11" s="96"/>
      <c r="AW11" s="97"/>
      <c r="AX11" s="89"/>
      <c r="AY11" s="98"/>
      <c r="AZ11" s="96"/>
      <c r="BA11" s="97"/>
      <c r="BB11" s="89"/>
      <c r="BC11" s="98"/>
      <c r="BD11" s="96"/>
      <c r="BE11" s="97"/>
      <c r="BF11" s="89"/>
      <c r="BG11" s="98"/>
      <c r="BH11" s="96"/>
      <c r="BI11" s="97"/>
      <c r="BJ11" s="89"/>
      <c r="BK11" s="98"/>
      <c r="BL11" s="96"/>
      <c r="BM11" s="97"/>
    </row>
    <row r="12" spans="2:65" ht="13.5">
      <c r="B12" s="64">
        <f>IF(H11&lt;&gt;"",IF(DAY(EOMONTH(DATE(YEAR($L$2),MONTH($L$2),1),0))=H11,"",H11+1),"")</f>
        <v>29</v>
      </c>
      <c r="C12" s="65">
        <f aca="true" t="shared" si="1" ref="C12:H12">IF(B12&lt;&gt;"",IF(DAY(EOMONTH(DATE(YEAR($L$2),MONTH($L$2),1),0))=B12,"",B12+1),"")</f>
        <v>30</v>
      </c>
      <c r="D12" s="65">
        <f t="shared" si="1"/>
        <v>31</v>
      </c>
      <c r="E12" s="65">
        <f t="shared" si="1"/>
      </c>
      <c r="F12" s="65">
        <f t="shared" si="1"/>
      </c>
      <c r="G12" s="65">
        <f t="shared" si="1"/>
      </c>
      <c r="H12" s="66">
        <f t="shared" si="1"/>
      </c>
      <c r="J12" s="89"/>
      <c r="K12" s="90"/>
      <c r="L12" s="96" t="s">
        <v>52</v>
      </c>
      <c r="M12" s="97"/>
      <c r="N12" s="89"/>
      <c r="O12" s="98"/>
      <c r="P12" s="96"/>
      <c r="Q12" s="97"/>
      <c r="R12" s="89"/>
      <c r="S12" s="98"/>
      <c r="T12" s="96" t="s">
        <v>59</v>
      </c>
      <c r="U12" s="97"/>
      <c r="V12" s="89"/>
      <c r="W12" s="98"/>
      <c r="X12" s="96"/>
      <c r="Y12" s="97"/>
      <c r="Z12" s="89"/>
      <c r="AA12" s="98"/>
      <c r="AB12" s="96"/>
      <c r="AC12" s="97"/>
      <c r="AD12" s="89"/>
      <c r="AE12" s="98"/>
      <c r="AF12" s="96"/>
      <c r="AG12" s="97"/>
      <c r="AH12" s="89"/>
      <c r="AI12" s="98"/>
      <c r="AJ12" s="96"/>
      <c r="AK12" s="97"/>
      <c r="AL12" s="89"/>
      <c r="AM12" s="98"/>
      <c r="AN12" s="96"/>
      <c r="AO12" s="97"/>
      <c r="AP12" s="89"/>
      <c r="AQ12" s="98"/>
      <c r="AR12" s="96"/>
      <c r="AS12" s="97"/>
      <c r="AT12" s="89"/>
      <c r="AU12" s="98"/>
      <c r="AV12" s="96"/>
      <c r="AW12" s="97"/>
      <c r="AX12" s="89"/>
      <c r="AY12" s="98"/>
      <c r="AZ12" s="96"/>
      <c r="BA12" s="97"/>
      <c r="BB12" s="89"/>
      <c r="BC12" s="98"/>
      <c r="BD12" s="96"/>
      <c r="BE12" s="97"/>
      <c r="BF12" s="89"/>
      <c r="BG12" s="98"/>
      <c r="BH12" s="96"/>
      <c r="BI12" s="97"/>
      <c r="BJ12" s="89"/>
      <c r="BK12" s="98"/>
      <c r="BL12" s="96"/>
      <c r="BM12" s="97"/>
    </row>
    <row r="13" spans="2:65" ht="13.5">
      <c r="B13" s="67">
        <f>IF(H12&lt;&gt;"",IF(DAY(EOMONTH(DATE(YEAR($L$2),MONTH($L$2),1),0))=H12,"",H12+1),"")</f>
      </c>
      <c r="C13" s="68">
        <f>IF(B13&lt;&gt;"",IF(DAY(EOMONTH(DATE(YEAR($L$2),MONTH($L$2),1),0))=B13,"",B13+1),"")</f>
      </c>
      <c r="D13" s="68"/>
      <c r="E13" s="68"/>
      <c r="F13" s="68"/>
      <c r="G13" s="68"/>
      <c r="H13" s="69"/>
      <c r="J13" s="89"/>
      <c r="K13" s="90"/>
      <c r="L13" s="96" t="s">
        <v>53</v>
      </c>
      <c r="M13" s="97"/>
      <c r="N13" s="89"/>
      <c r="O13" s="98"/>
      <c r="P13" s="96"/>
      <c r="Q13" s="97"/>
      <c r="R13" s="89"/>
      <c r="S13" s="98"/>
      <c r="T13" s="96"/>
      <c r="U13" s="97"/>
      <c r="V13" s="89"/>
      <c r="W13" s="98"/>
      <c r="X13" s="96"/>
      <c r="Y13" s="97"/>
      <c r="Z13" s="89"/>
      <c r="AA13" s="98"/>
      <c r="AB13" s="96"/>
      <c r="AC13" s="97"/>
      <c r="AD13" s="89"/>
      <c r="AE13" s="98"/>
      <c r="AF13" s="96"/>
      <c r="AG13" s="97"/>
      <c r="AH13" s="89"/>
      <c r="AI13" s="98"/>
      <c r="AJ13" s="96"/>
      <c r="AK13" s="97"/>
      <c r="AL13" s="89"/>
      <c r="AM13" s="98"/>
      <c r="AN13" s="96"/>
      <c r="AO13" s="97"/>
      <c r="AP13" s="89"/>
      <c r="AQ13" s="98"/>
      <c r="AR13" s="96"/>
      <c r="AS13" s="97"/>
      <c r="AT13" s="89"/>
      <c r="AU13" s="98"/>
      <c r="AV13" s="96"/>
      <c r="AW13" s="97"/>
      <c r="AX13" s="89"/>
      <c r="AY13" s="98"/>
      <c r="AZ13" s="96"/>
      <c r="BA13" s="97"/>
      <c r="BB13" s="89"/>
      <c r="BC13" s="98"/>
      <c r="BD13" s="96"/>
      <c r="BE13" s="97"/>
      <c r="BF13" s="89"/>
      <c r="BG13" s="98"/>
      <c r="BH13" s="96"/>
      <c r="BI13" s="97"/>
      <c r="BJ13" s="89"/>
      <c r="BK13" s="98"/>
      <c r="BL13" s="96"/>
      <c r="BM13" s="97"/>
    </row>
    <row r="14" spans="10:65" ht="13.5">
      <c r="J14" s="89"/>
      <c r="K14" s="90"/>
      <c r="L14" s="96" t="s">
        <v>54</v>
      </c>
      <c r="M14" s="97"/>
      <c r="N14" s="89"/>
      <c r="O14" s="98"/>
      <c r="P14" s="96"/>
      <c r="Q14" s="97"/>
      <c r="R14" s="89"/>
      <c r="S14" s="98"/>
      <c r="T14" s="96"/>
      <c r="U14" s="97"/>
      <c r="V14" s="89"/>
      <c r="W14" s="98"/>
      <c r="X14" s="96"/>
      <c r="Y14" s="97"/>
      <c r="Z14" s="89"/>
      <c r="AA14" s="98"/>
      <c r="AB14" s="96"/>
      <c r="AC14" s="97"/>
      <c r="AD14" s="89"/>
      <c r="AE14" s="98"/>
      <c r="AF14" s="96"/>
      <c r="AG14" s="97"/>
      <c r="AH14" s="89"/>
      <c r="AI14" s="98"/>
      <c r="AJ14" s="96"/>
      <c r="AK14" s="97"/>
      <c r="AL14" s="89"/>
      <c r="AM14" s="98"/>
      <c r="AN14" s="96"/>
      <c r="AO14" s="97"/>
      <c r="AP14" s="89"/>
      <c r="AQ14" s="98"/>
      <c r="AR14" s="96"/>
      <c r="AS14" s="97"/>
      <c r="AT14" s="89"/>
      <c r="AU14" s="98"/>
      <c r="AV14" s="96"/>
      <c r="AW14" s="97"/>
      <c r="AX14" s="89"/>
      <c r="AY14" s="98"/>
      <c r="AZ14" s="96"/>
      <c r="BA14" s="97"/>
      <c r="BB14" s="89"/>
      <c r="BC14" s="98"/>
      <c r="BD14" s="96"/>
      <c r="BE14" s="97"/>
      <c r="BF14" s="89"/>
      <c r="BG14" s="98"/>
      <c r="BH14" s="96"/>
      <c r="BI14" s="97"/>
      <c r="BJ14" s="89"/>
      <c r="BK14" s="98"/>
      <c r="BL14" s="96"/>
      <c r="BM14" s="97"/>
    </row>
    <row r="15" spans="2:65" ht="13.5">
      <c r="B15" s="45" t="s">
        <v>5</v>
      </c>
      <c r="C15" s="81" t="s">
        <v>37</v>
      </c>
      <c r="D15" s="81"/>
      <c r="E15" s="81"/>
      <c r="F15" s="81"/>
      <c r="G15" s="81"/>
      <c r="H15" s="82"/>
      <c r="J15" s="89"/>
      <c r="K15" s="90"/>
      <c r="L15" s="96"/>
      <c r="M15" s="97"/>
      <c r="N15" s="89"/>
      <c r="O15" s="98"/>
      <c r="P15" s="96"/>
      <c r="Q15" s="97"/>
      <c r="R15" s="89"/>
      <c r="S15" s="98"/>
      <c r="T15" s="96"/>
      <c r="U15" s="97"/>
      <c r="V15" s="89"/>
      <c r="W15" s="98"/>
      <c r="X15" s="96"/>
      <c r="Y15" s="97"/>
      <c r="Z15" s="89"/>
      <c r="AA15" s="98"/>
      <c r="AB15" s="96"/>
      <c r="AC15" s="97"/>
      <c r="AD15" s="89"/>
      <c r="AE15" s="98"/>
      <c r="AF15" s="96"/>
      <c r="AG15" s="97"/>
      <c r="AH15" s="89"/>
      <c r="AI15" s="98"/>
      <c r="AJ15" s="96"/>
      <c r="AK15" s="97"/>
      <c r="AL15" s="89"/>
      <c r="AM15" s="98"/>
      <c r="AN15" s="96"/>
      <c r="AO15" s="97"/>
      <c r="AP15" s="89"/>
      <c r="AQ15" s="98"/>
      <c r="AR15" s="96"/>
      <c r="AS15" s="97"/>
      <c r="AT15" s="89"/>
      <c r="AU15" s="98"/>
      <c r="AV15" s="96"/>
      <c r="AW15" s="97"/>
      <c r="AX15" s="89"/>
      <c r="AY15" s="98"/>
      <c r="AZ15" s="96"/>
      <c r="BA15" s="97"/>
      <c r="BB15" s="89"/>
      <c r="BC15" s="98"/>
      <c r="BD15" s="96"/>
      <c r="BE15" s="97"/>
      <c r="BF15" s="89"/>
      <c r="BG15" s="98"/>
      <c r="BH15" s="96"/>
      <c r="BI15" s="97"/>
      <c r="BJ15" s="89"/>
      <c r="BK15" s="98"/>
      <c r="BL15" s="96"/>
      <c r="BM15" s="97"/>
    </row>
    <row r="16" spans="2:65" ht="13.5">
      <c r="B16" s="46"/>
      <c r="C16" s="83" t="s">
        <v>38</v>
      </c>
      <c r="D16" s="84"/>
      <c r="E16" s="84"/>
      <c r="F16" s="84"/>
      <c r="G16" s="84"/>
      <c r="H16" s="85"/>
      <c r="J16" s="89"/>
      <c r="K16" s="90"/>
      <c r="L16" s="96"/>
      <c r="M16" s="97"/>
      <c r="N16" s="89"/>
      <c r="O16" s="98"/>
      <c r="P16" s="96"/>
      <c r="Q16" s="97"/>
      <c r="R16" s="89"/>
      <c r="S16" s="98"/>
      <c r="T16" s="96"/>
      <c r="U16" s="97"/>
      <c r="V16" s="89"/>
      <c r="W16" s="98"/>
      <c r="X16" s="96"/>
      <c r="Y16" s="97"/>
      <c r="Z16" s="89"/>
      <c r="AA16" s="98"/>
      <c r="AB16" s="96"/>
      <c r="AC16" s="97"/>
      <c r="AD16" s="89"/>
      <c r="AE16" s="98"/>
      <c r="AF16" s="96"/>
      <c r="AG16" s="97"/>
      <c r="AH16" s="89"/>
      <c r="AI16" s="98"/>
      <c r="AJ16" s="96"/>
      <c r="AK16" s="97"/>
      <c r="AL16" s="89"/>
      <c r="AM16" s="98"/>
      <c r="AN16" s="96"/>
      <c r="AO16" s="97"/>
      <c r="AP16" s="89"/>
      <c r="AQ16" s="98"/>
      <c r="AR16" s="96"/>
      <c r="AS16" s="97"/>
      <c r="AT16" s="89"/>
      <c r="AU16" s="98"/>
      <c r="AV16" s="96"/>
      <c r="AW16" s="97"/>
      <c r="AX16" s="89"/>
      <c r="AY16" s="98"/>
      <c r="AZ16" s="96"/>
      <c r="BA16" s="97"/>
      <c r="BB16" s="89"/>
      <c r="BC16" s="98"/>
      <c r="BD16" s="96"/>
      <c r="BE16" s="97"/>
      <c r="BF16" s="89"/>
      <c r="BG16" s="98"/>
      <c r="BH16" s="96"/>
      <c r="BI16" s="97"/>
      <c r="BJ16" s="89"/>
      <c r="BK16" s="98"/>
      <c r="BL16" s="96"/>
      <c r="BM16" s="97"/>
    </row>
    <row r="17" spans="2:65" ht="13.5">
      <c r="B17" s="47"/>
      <c r="C17" s="78" t="s">
        <v>35</v>
      </c>
      <c r="D17" s="79"/>
      <c r="E17" s="79"/>
      <c r="F17" s="79"/>
      <c r="G17" s="79"/>
      <c r="H17" s="80"/>
      <c r="J17" s="89"/>
      <c r="K17" s="90"/>
      <c r="L17" s="96"/>
      <c r="M17" s="97"/>
      <c r="N17" s="89"/>
      <c r="O17" s="98"/>
      <c r="P17" s="96"/>
      <c r="Q17" s="97"/>
      <c r="R17" s="89"/>
      <c r="S17" s="98"/>
      <c r="T17" s="96"/>
      <c r="U17" s="97"/>
      <c r="V17" s="89"/>
      <c r="W17" s="98"/>
      <c r="X17" s="96"/>
      <c r="Y17" s="97"/>
      <c r="Z17" s="89"/>
      <c r="AA17" s="98"/>
      <c r="AB17" s="96"/>
      <c r="AC17" s="97"/>
      <c r="AD17" s="89"/>
      <c r="AE17" s="98"/>
      <c r="AF17" s="96"/>
      <c r="AG17" s="97"/>
      <c r="AH17" s="89"/>
      <c r="AI17" s="98"/>
      <c r="AJ17" s="96"/>
      <c r="AK17" s="97"/>
      <c r="AL17" s="89"/>
      <c r="AM17" s="98"/>
      <c r="AN17" s="96"/>
      <c r="AO17" s="97"/>
      <c r="AP17" s="89"/>
      <c r="AQ17" s="98"/>
      <c r="AR17" s="96"/>
      <c r="AS17" s="97"/>
      <c r="AT17" s="89"/>
      <c r="AU17" s="98"/>
      <c r="AV17" s="96"/>
      <c r="AW17" s="97"/>
      <c r="AX17" s="89"/>
      <c r="AY17" s="98"/>
      <c r="AZ17" s="96"/>
      <c r="BA17" s="97"/>
      <c r="BB17" s="89"/>
      <c r="BC17" s="98"/>
      <c r="BD17" s="96"/>
      <c r="BE17" s="97"/>
      <c r="BF17" s="89"/>
      <c r="BG17" s="98"/>
      <c r="BH17" s="96"/>
      <c r="BI17" s="97"/>
      <c r="BJ17" s="89"/>
      <c r="BK17" s="98"/>
      <c r="BL17" s="96"/>
      <c r="BM17" s="97"/>
    </row>
    <row r="18" spans="2:65" ht="13.5">
      <c r="B18" s="47"/>
      <c r="C18" s="112" t="s">
        <v>36</v>
      </c>
      <c r="D18" s="113"/>
      <c r="E18" s="113"/>
      <c r="F18" s="113"/>
      <c r="G18" s="113"/>
      <c r="H18" s="114"/>
      <c r="J18" s="91"/>
      <c r="K18" s="92"/>
      <c r="L18" s="99"/>
      <c r="M18" s="100"/>
      <c r="N18" s="91"/>
      <c r="O18" s="99"/>
      <c r="P18" s="99"/>
      <c r="Q18" s="100"/>
      <c r="R18" s="91"/>
      <c r="S18" s="99"/>
      <c r="T18" s="99"/>
      <c r="U18" s="100"/>
      <c r="V18" s="91"/>
      <c r="W18" s="99"/>
      <c r="X18" s="99"/>
      <c r="Y18" s="100"/>
      <c r="Z18" s="91"/>
      <c r="AA18" s="99"/>
      <c r="AB18" s="99"/>
      <c r="AC18" s="100"/>
      <c r="AD18" s="91"/>
      <c r="AE18" s="99"/>
      <c r="AF18" s="99"/>
      <c r="AG18" s="100"/>
      <c r="AH18" s="91"/>
      <c r="AI18" s="99"/>
      <c r="AJ18" s="99"/>
      <c r="AK18" s="100"/>
      <c r="AL18" s="91"/>
      <c r="AM18" s="99"/>
      <c r="AN18" s="99"/>
      <c r="AO18" s="100"/>
      <c r="AP18" s="91"/>
      <c r="AQ18" s="99"/>
      <c r="AR18" s="99"/>
      <c r="AS18" s="100"/>
      <c r="AT18" s="91"/>
      <c r="AU18" s="99"/>
      <c r="AV18" s="99"/>
      <c r="AW18" s="100"/>
      <c r="AX18" s="91"/>
      <c r="AY18" s="99"/>
      <c r="AZ18" s="99"/>
      <c r="BA18" s="100"/>
      <c r="BB18" s="91"/>
      <c r="BC18" s="99"/>
      <c r="BD18" s="99"/>
      <c r="BE18" s="100"/>
      <c r="BF18" s="91"/>
      <c r="BG18" s="99"/>
      <c r="BH18" s="99"/>
      <c r="BI18" s="100"/>
      <c r="BJ18" s="91"/>
      <c r="BK18" s="99"/>
      <c r="BL18" s="99"/>
      <c r="BM18" s="100"/>
    </row>
    <row r="19" spans="2:12" ht="13.5">
      <c r="B19" s="47"/>
      <c r="C19" s="112" t="s">
        <v>39</v>
      </c>
      <c r="D19" s="113"/>
      <c r="E19" s="113"/>
      <c r="F19" s="113"/>
      <c r="G19" s="113"/>
      <c r="H19" s="114"/>
      <c r="L19" s="36"/>
    </row>
    <row r="20" spans="2:65" ht="13.5">
      <c r="B20" s="47"/>
      <c r="C20" s="112" t="s">
        <v>40</v>
      </c>
      <c r="D20" s="113"/>
      <c r="E20" s="113"/>
      <c r="F20" s="113"/>
      <c r="G20" s="113"/>
      <c r="H20" s="114"/>
      <c r="J20" s="39" t="s">
        <v>23</v>
      </c>
      <c r="K20" s="40"/>
      <c r="L20" s="41"/>
      <c r="M20" s="42"/>
      <c r="N20" s="39" t="s">
        <v>23</v>
      </c>
      <c r="O20" s="40"/>
      <c r="P20" s="41"/>
      <c r="Q20" s="75"/>
      <c r="R20" s="39" t="s">
        <v>23</v>
      </c>
      <c r="S20" s="40"/>
      <c r="T20" s="41"/>
      <c r="U20" s="75"/>
      <c r="V20" s="39" t="s">
        <v>23</v>
      </c>
      <c r="W20" s="40"/>
      <c r="X20" s="41"/>
      <c r="Y20" s="75"/>
      <c r="Z20" s="39" t="s">
        <v>23</v>
      </c>
      <c r="AA20" s="40"/>
      <c r="AB20" s="41"/>
      <c r="AC20" s="75"/>
      <c r="AD20" s="39" t="s">
        <v>23</v>
      </c>
      <c r="AE20" s="40"/>
      <c r="AF20" s="41"/>
      <c r="AG20" s="75"/>
      <c r="AH20" s="39" t="s">
        <v>23</v>
      </c>
      <c r="AI20" s="40"/>
      <c r="AJ20" s="74"/>
      <c r="AK20" s="75"/>
      <c r="AL20" s="39" t="s">
        <v>23</v>
      </c>
      <c r="AM20" s="40"/>
      <c r="AN20" s="41"/>
      <c r="AO20" s="75"/>
      <c r="AP20" s="39" t="s">
        <v>23</v>
      </c>
      <c r="AQ20" s="40"/>
      <c r="AR20" s="41"/>
      <c r="AS20" s="75"/>
      <c r="AT20" s="39" t="s">
        <v>23</v>
      </c>
      <c r="AU20" s="40"/>
      <c r="AV20" s="41"/>
      <c r="AW20" s="75"/>
      <c r="AX20" s="39" t="s">
        <v>23</v>
      </c>
      <c r="AY20" s="40"/>
      <c r="AZ20" s="41"/>
      <c r="BA20" s="75"/>
      <c r="BB20" s="39" t="s">
        <v>23</v>
      </c>
      <c r="BC20" s="40"/>
      <c r="BD20" s="41"/>
      <c r="BE20" s="75"/>
      <c r="BF20" s="39" t="s">
        <v>23</v>
      </c>
      <c r="BG20" s="40"/>
      <c r="BH20" s="41"/>
      <c r="BI20" s="75"/>
      <c r="BJ20" s="39" t="s">
        <v>23</v>
      </c>
      <c r="BK20" s="40"/>
      <c r="BL20" s="41"/>
      <c r="BM20" s="75"/>
    </row>
    <row r="21" spans="2:65" ht="13.5">
      <c r="B21" s="47"/>
      <c r="C21" s="112" t="s">
        <v>41</v>
      </c>
      <c r="D21" s="113"/>
      <c r="E21" s="113"/>
      <c r="F21" s="113"/>
      <c r="G21" s="113"/>
      <c r="H21" s="114"/>
      <c r="J21" s="60">
        <f>VLOOKUP(ROW(J1),Setup!$B$4:$D$99,2,FALSE)</f>
        <v>5</v>
      </c>
      <c r="K21" s="61" t="str">
        <f>VLOOKUP(ROW(K1),Setup!$B$4:$D$99,3,FALSE)</f>
        <v>00</v>
      </c>
      <c r="L21" s="54"/>
      <c r="M21" s="37"/>
      <c r="N21" s="60">
        <f aca="true" t="shared" si="2" ref="N21:N53">IF(N$4&lt;&gt;"",J21,"")</f>
        <v>5</v>
      </c>
      <c r="O21" s="61" t="str">
        <f aca="true" t="shared" si="3" ref="O21:O53">IF(N$4&lt;&gt;"",K21,"")</f>
        <v>00</v>
      </c>
      <c r="P21" s="54"/>
      <c r="Q21" s="36"/>
      <c r="R21" s="70">
        <f aca="true" t="shared" si="4" ref="R21:R53">IF(R$4&lt;&gt;"",N21,"")</f>
        <v>5</v>
      </c>
      <c r="S21" s="61" t="str">
        <f aca="true" t="shared" si="5" ref="S21:S53">IF(R$4&lt;&gt;"",O21,"")</f>
        <v>00</v>
      </c>
      <c r="T21" s="54"/>
      <c r="U21" s="36"/>
      <c r="V21" s="70">
        <f aca="true" t="shared" si="6" ref="V21:V53">IF(V$4&lt;&gt;"",R21,"")</f>
      </c>
      <c r="W21" s="61">
        <f aca="true" t="shared" si="7" ref="W21:W53">IF(V$4&lt;&gt;"",S21,"")</f>
      </c>
      <c r="X21" s="54"/>
      <c r="Y21" s="36"/>
      <c r="Z21" s="70">
        <f aca="true" t="shared" si="8" ref="Z21:Z53">IF(Z$4&lt;&gt;"",V21,"")</f>
      </c>
      <c r="AA21" s="61">
        <f aca="true" t="shared" si="9" ref="AA21:AA53">IF(Z$4&lt;&gt;"",W21,"")</f>
      </c>
      <c r="AB21" s="54"/>
      <c r="AC21" s="36"/>
      <c r="AD21" s="70">
        <f aca="true" t="shared" si="10" ref="AD21:AD53">IF(AD$4&lt;&gt;"",Z21,"")</f>
      </c>
      <c r="AE21" s="61">
        <f aca="true" t="shared" si="11" ref="AE21:AE53">IF(AD$4&lt;&gt;"",AA21,"")</f>
      </c>
      <c r="AF21" s="54"/>
      <c r="AG21" s="36"/>
      <c r="AH21" s="70">
        <f aca="true" t="shared" si="12" ref="AH21:AH53">IF(AH$4&lt;&gt;"",AD21,"")</f>
      </c>
      <c r="AI21" s="61">
        <f aca="true" t="shared" si="13" ref="AI21:AI53">IF(AH$4&lt;&gt;"",AE21,"")</f>
      </c>
      <c r="AJ21" s="54"/>
      <c r="AK21" s="36"/>
      <c r="AL21" s="70">
        <f aca="true" t="shared" si="14" ref="AL21:AL53">IF(AL$4&lt;&gt;"",AH21,"")</f>
      </c>
      <c r="AM21" s="61">
        <f aca="true" t="shared" si="15" ref="AM21:AM53">IF(AL$4&lt;&gt;"",AI21,"")</f>
      </c>
      <c r="AN21" s="54"/>
      <c r="AO21" s="36"/>
      <c r="AP21" s="70">
        <f aca="true" t="shared" si="16" ref="AP21:AP53">IF(AP$4&lt;&gt;"",AL21,"")</f>
      </c>
      <c r="AQ21" s="61">
        <f aca="true" t="shared" si="17" ref="AQ21:AQ53">IF(AP$4&lt;&gt;"",AM21,"")</f>
      </c>
      <c r="AR21" s="54"/>
      <c r="AS21" s="36"/>
      <c r="AT21" s="70">
        <f aca="true" t="shared" si="18" ref="AT21:AT53">IF(AT$4&lt;&gt;"",AP21,"")</f>
      </c>
      <c r="AU21" s="61">
        <f aca="true" t="shared" si="19" ref="AU21:AU53">IF(AT$4&lt;&gt;"",AQ21,"")</f>
      </c>
      <c r="AV21" s="54"/>
      <c r="AW21" s="36"/>
      <c r="AX21" s="70">
        <f aca="true" t="shared" si="20" ref="AX21:AX53">IF(AX$4&lt;&gt;"",AT21,"")</f>
      </c>
      <c r="AY21" s="61">
        <f aca="true" t="shared" si="21" ref="AY21:AY53">IF(AX$4&lt;&gt;"",AU21,"")</f>
      </c>
      <c r="AZ21" s="54"/>
      <c r="BA21" s="36"/>
      <c r="BB21" s="70">
        <f aca="true" t="shared" si="22" ref="BB21:BB53">IF(BB$4&lt;&gt;"",AX21,"")</f>
      </c>
      <c r="BC21" s="61">
        <f aca="true" t="shared" si="23" ref="BC21:BC53">IF(BB$4&lt;&gt;"",AY21,"")</f>
      </c>
      <c r="BD21" s="54"/>
      <c r="BE21" s="36"/>
      <c r="BF21" s="70">
        <f aca="true" t="shared" si="24" ref="BF21:BF53">IF(BF$4&lt;&gt;"",BB21,"")</f>
      </c>
      <c r="BG21" s="61">
        <f aca="true" t="shared" si="25" ref="BG21:BG53">IF(BF$4&lt;&gt;"",BC21,"")</f>
      </c>
      <c r="BH21" s="54"/>
      <c r="BI21" s="36"/>
      <c r="BJ21" s="70">
        <f aca="true" t="shared" si="26" ref="BJ21:BJ53">IF(BJ$4&lt;&gt;"",BF21,"")</f>
      </c>
      <c r="BK21" s="61">
        <f aca="true" t="shared" si="27" ref="BK21:BK53">IF(BJ$4&lt;&gt;"",BG21,"")</f>
      </c>
      <c r="BL21" s="54"/>
      <c r="BM21" s="36"/>
    </row>
    <row r="22" spans="2:65" ht="13.5">
      <c r="B22" s="47"/>
      <c r="C22" s="112" t="s">
        <v>42</v>
      </c>
      <c r="D22" s="113"/>
      <c r="E22" s="113"/>
      <c r="F22" s="113"/>
      <c r="G22" s="113"/>
      <c r="H22" s="114"/>
      <c r="J22" s="60">
        <f>IF(VLOOKUP(ROW(J1)+1,Setup!$B$4:$D$99,2,FALSE)=0,"",VLOOKUP(ROW(J1)+1,Setup!$B$4:$D$99,2,FALSE))</f>
      </c>
      <c r="K22" s="61">
        <f>VLOOKUP(ROW(K2),Setup!$B$4:$D$99,3,FALSE)</f>
        <v>30</v>
      </c>
      <c r="L22" s="44"/>
      <c r="M22" s="37"/>
      <c r="N22" s="60">
        <f t="shared" si="2"/>
      </c>
      <c r="O22" s="61">
        <f t="shared" si="3"/>
        <v>30</v>
      </c>
      <c r="P22" s="44"/>
      <c r="Q22" s="36"/>
      <c r="R22" s="70">
        <f t="shared" si="4"/>
      </c>
      <c r="S22" s="61">
        <f t="shared" si="5"/>
        <v>30</v>
      </c>
      <c r="T22" s="44"/>
      <c r="U22" s="36"/>
      <c r="V22" s="70">
        <f t="shared" si="6"/>
      </c>
      <c r="W22" s="61">
        <f t="shared" si="7"/>
      </c>
      <c r="X22" s="44"/>
      <c r="Y22" s="36"/>
      <c r="Z22" s="70">
        <f t="shared" si="8"/>
      </c>
      <c r="AA22" s="61">
        <f t="shared" si="9"/>
      </c>
      <c r="AB22" s="44"/>
      <c r="AC22" s="36"/>
      <c r="AD22" s="70">
        <f t="shared" si="10"/>
      </c>
      <c r="AE22" s="61">
        <f t="shared" si="11"/>
      </c>
      <c r="AF22" s="44"/>
      <c r="AG22" s="36"/>
      <c r="AH22" s="70">
        <f t="shared" si="12"/>
      </c>
      <c r="AI22" s="61">
        <f t="shared" si="13"/>
      </c>
      <c r="AJ22" s="44"/>
      <c r="AK22" s="36"/>
      <c r="AL22" s="70">
        <f t="shared" si="14"/>
      </c>
      <c r="AM22" s="61">
        <f t="shared" si="15"/>
      </c>
      <c r="AN22" s="44"/>
      <c r="AO22" s="36"/>
      <c r="AP22" s="70">
        <f t="shared" si="16"/>
      </c>
      <c r="AQ22" s="61">
        <f t="shared" si="17"/>
      </c>
      <c r="AR22" s="44"/>
      <c r="AS22" s="36"/>
      <c r="AT22" s="70">
        <f t="shared" si="18"/>
      </c>
      <c r="AU22" s="61">
        <f t="shared" si="19"/>
      </c>
      <c r="AV22" s="44"/>
      <c r="AW22" s="36"/>
      <c r="AX22" s="70">
        <f t="shared" si="20"/>
      </c>
      <c r="AY22" s="61">
        <f t="shared" si="21"/>
      </c>
      <c r="AZ22" s="44"/>
      <c r="BA22" s="36"/>
      <c r="BB22" s="70">
        <f t="shared" si="22"/>
      </c>
      <c r="BC22" s="61">
        <f t="shared" si="23"/>
      </c>
      <c r="BD22" s="44"/>
      <c r="BE22" s="36"/>
      <c r="BF22" s="70">
        <f t="shared" si="24"/>
      </c>
      <c r="BG22" s="61">
        <f t="shared" si="25"/>
      </c>
      <c r="BH22" s="44"/>
      <c r="BI22" s="36"/>
      <c r="BJ22" s="70">
        <f t="shared" si="26"/>
      </c>
      <c r="BK22" s="61">
        <f t="shared" si="27"/>
      </c>
      <c r="BL22" s="44"/>
      <c r="BM22" s="36"/>
    </row>
    <row r="23" spans="2:65" ht="13.5">
      <c r="B23" s="47"/>
      <c r="C23" s="112" t="s">
        <v>46</v>
      </c>
      <c r="D23" s="113"/>
      <c r="E23" s="113"/>
      <c r="F23" s="113"/>
      <c r="G23" s="113"/>
      <c r="H23" s="114"/>
      <c r="J23" s="60">
        <f>IF(VLOOKUP(ROW(J2)+1,Setup!$B$4:$D$99,2,FALSE)=0,"",VLOOKUP(ROW(J2)+1,Setup!$B$4:$D$99,2,FALSE))</f>
        <v>6</v>
      </c>
      <c r="K23" s="61" t="str">
        <f>VLOOKUP(ROW(K3),Setup!$B$4:$D$99,3,FALSE)</f>
        <v>00</v>
      </c>
      <c r="L23" s="44"/>
      <c r="M23" s="37"/>
      <c r="N23" s="60">
        <f t="shared" si="2"/>
        <v>6</v>
      </c>
      <c r="O23" s="61" t="str">
        <f t="shared" si="3"/>
        <v>00</v>
      </c>
      <c r="P23" s="44"/>
      <c r="Q23" s="36"/>
      <c r="R23" s="70">
        <f t="shared" si="4"/>
        <v>6</v>
      </c>
      <c r="S23" s="61" t="str">
        <f t="shared" si="5"/>
        <v>00</v>
      </c>
      <c r="T23" s="44"/>
      <c r="U23" s="36"/>
      <c r="V23" s="70">
        <f t="shared" si="6"/>
      </c>
      <c r="W23" s="61">
        <f t="shared" si="7"/>
      </c>
      <c r="X23" s="44"/>
      <c r="Y23" s="36"/>
      <c r="Z23" s="70">
        <f t="shared" si="8"/>
      </c>
      <c r="AA23" s="61">
        <f t="shared" si="9"/>
      </c>
      <c r="AB23" s="44"/>
      <c r="AC23" s="36"/>
      <c r="AD23" s="70">
        <f t="shared" si="10"/>
      </c>
      <c r="AE23" s="61">
        <f t="shared" si="11"/>
      </c>
      <c r="AF23" s="44"/>
      <c r="AG23" s="36"/>
      <c r="AH23" s="70">
        <f t="shared" si="12"/>
      </c>
      <c r="AI23" s="61">
        <f t="shared" si="13"/>
      </c>
      <c r="AJ23" s="44"/>
      <c r="AK23" s="36"/>
      <c r="AL23" s="70">
        <f t="shared" si="14"/>
      </c>
      <c r="AM23" s="61">
        <f t="shared" si="15"/>
      </c>
      <c r="AN23" s="44"/>
      <c r="AO23" s="36"/>
      <c r="AP23" s="70">
        <f t="shared" si="16"/>
      </c>
      <c r="AQ23" s="61">
        <f t="shared" si="17"/>
      </c>
      <c r="AR23" s="44"/>
      <c r="AS23" s="36"/>
      <c r="AT23" s="70">
        <f t="shared" si="18"/>
      </c>
      <c r="AU23" s="61">
        <f t="shared" si="19"/>
      </c>
      <c r="AV23" s="44"/>
      <c r="AW23" s="36"/>
      <c r="AX23" s="70">
        <f t="shared" si="20"/>
      </c>
      <c r="AY23" s="61">
        <f t="shared" si="21"/>
      </c>
      <c r="AZ23" s="44"/>
      <c r="BA23" s="36"/>
      <c r="BB23" s="70">
        <f t="shared" si="22"/>
      </c>
      <c r="BC23" s="61">
        <f t="shared" si="23"/>
      </c>
      <c r="BD23" s="44"/>
      <c r="BE23" s="36"/>
      <c r="BF23" s="70">
        <f t="shared" si="24"/>
      </c>
      <c r="BG23" s="61">
        <f t="shared" si="25"/>
      </c>
      <c r="BH23" s="44"/>
      <c r="BI23" s="36"/>
      <c r="BJ23" s="70">
        <f t="shared" si="26"/>
      </c>
      <c r="BK23" s="61">
        <f t="shared" si="27"/>
      </c>
      <c r="BL23" s="44"/>
      <c r="BM23" s="36"/>
    </row>
    <row r="24" spans="2:65" ht="13.5">
      <c r="B24" s="47"/>
      <c r="C24" s="112" t="s">
        <v>47</v>
      </c>
      <c r="D24" s="113"/>
      <c r="E24" s="113"/>
      <c r="F24" s="113"/>
      <c r="G24" s="113"/>
      <c r="H24" s="114"/>
      <c r="J24" s="60">
        <f>IF(VLOOKUP(ROW(J3)+1,Setup!$B$4:$D$99,2,FALSE)=0,"",VLOOKUP(ROW(J3)+1,Setup!$B$4:$D$99,2,FALSE))</f>
      </c>
      <c r="K24" s="61">
        <f>VLOOKUP(ROW(K4),Setup!$B$4:$D$99,3,FALSE)</f>
        <v>30</v>
      </c>
      <c r="L24" s="44"/>
      <c r="M24" s="37"/>
      <c r="N24" s="60">
        <f t="shared" si="2"/>
      </c>
      <c r="O24" s="61">
        <f t="shared" si="3"/>
        <v>30</v>
      </c>
      <c r="P24" s="44"/>
      <c r="Q24" s="36"/>
      <c r="R24" s="70">
        <f t="shared" si="4"/>
      </c>
      <c r="S24" s="61">
        <f t="shared" si="5"/>
        <v>30</v>
      </c>
      <c r="T24" s="44"/>
      <c r="U24" s="36"/>
      <c r="V24" s="70">
        <f t="shared" si="6"/>
      </c>
      <c r="W24" s="61">
        <f t="shared" si="7"/>
      </c>
      <c r="X24" s="44"/>
      <c r="Y24" s="36"/>
      <c r="Z24" s="70">
        <f t="shared" si="8"/>
      </c>
      <c r="AA24" s="61">
        <f t="shared" si="9"/>
      </c>
      <c r="AB24" s="44"/>
      <c r="AC24" s="36"/>
      <c r="AD24" s="70">
        <f t="shared" si="10"/>
      </c>
      <c r="AE24" s="61">
        <f t="shared" si="11"/>
      </c>
      <c r="AF24" s="44"/>
      <c r="AG24" s="36"/>
      <c r="AH24" s="70">
        <f t="shared" si="12"/>
      </c>
      <c r="AI24" s="61">
        <f t="shared" si="13"/>
      </c>
      <c r="AJ24" s="44"/>
      <c r="AK24" s="36"/>
      <c r="AL24" s="70">
        <f t="shared" si="14"/>
      </c>
      <c r="AM24" s="61">
        <f t="shared" si="15"/>
      </c>
      <c r="AN24" s="44"/>
      <c r="AO24" s="36"/>
      <c r="AP24" s="70">
        <f t="shared" si="16"/>
      </c>
      <c r="AQ24" s="61">
        <f t="shared" si="17"/>
      </c>
      <c r="AR24" s="44"/>
      <c r="AS24" s="36"/>
      <c r="AT24" s="70">
        <f t="shared" si="18"/>
      </c>
      <c r="AU24" s="61">
        <f t="shared" si="19"/>
      </c>
      <c r="AV24" s="44"/>
      <c r="AW24" s="36"/>
      <c r="AX24" s="70">
        <f t="shared" si="20"/>
      </c>
      <c r="AY24" s="61">
        <f t="shared" si="21"/>
      </c>
      <c r="AZ24" s="44"/>
      <c r="BA24" s="36"/>
      <c r="BB24" s="70">
        <f t="shared" si="22"/>
      </c>
      <c r="BC24" s="61">
        <f t="shared" si="23"/>
      </c>
      <c r="BD24" s="44"/>
      <c r="BE24" s="36"/>
      <c r="BF24" s="70">
        <f t="shared" si="24"/>
      </c>
      <c r="BG24" s="61">
        <f t="shared" si="25"/>
      </c>
      <c r="BH24" s="44"/>
      <c r="BI24" s="36"/>
      <c r="BJ24" s="70">
        <f t="shared" si="26"/>
      </c>
      <c r="BK24" s="61">
        <f t="shared" si="27"/>
      </c>
      <c r="BL24" s="44"/>
      <c r="BM24" s="36"/>
    </row>
    <row r="25" spans="2:65" ht="13.5">
      <c r="B25" s="47"/>
      <c r="C25" s="112" t="s">
        <v>48</v>
      </c>
      <c r="D25" s="113"/>
      <c r="E25" s="113"/>
      <c r="F25" s="113"/>
      <c r="G25" s="113"/>
      <c r="H25" s="114"/>
      <c r="J25" s="60">
        <f>IF(VLOOKUP(ROW(J4)+1,Setup!$B$4:$D$99,2,FALSE)=0,"",VLOOKUP(ROW(J4)+1,Setup!$B$4:$D$99,2,FALSE))</f>
        <v>7</v>
      </c>
      <c r="K25" s="61" t="str">
        <f>VLOOKUP(ROW(K5),Setup!$B$4:$D$99,3,FALSE)</f>
        <v>00</v>
      </c>
      <c r="L25" s="44"/>
      <c r="M25" s="37"/>
      <c r="N25" s="60">
        <f t="shared" si="2"/>
        <v>7</v>
      </c>
      <c r="O25" s="61" t="str">
        <f t="shared" si="3"/>
        <v>00</v>
      </c>
      <c r="P25" s="44"/>
      <c r="Q25" s="36"/>
      <c r="R25" s="70">
        <f t="shared" si="4"/>
        <v>7</v>
      </c>
      <c r="S25" s="61" t="str">
        <f t="shared" si="5"/>
        <v>00</v>
      </c>
      <c r="T25" s="44"/>
      <c r="U25" s="36"/>
      <c r="V25" s="70">
        <f t="shared" si="6"/>
      </c>
      <c r="W25" s="61">
        <f t="shared" si="7"/>
      </c>
      <c r="X25" s="44"/>
      <c r="Y25" s="36"/>
      <c r="Z25" s="70">
        <f t="shared" si="8"/>
      </c>
      <c r="AA25" s="61">
        <f t="shared" si="9"/>
      </c>
      <c r="AB25" s="44"/>
      <c r="AC25" s="36"/>
      <c r="AD25" s="70">
        <f t="shared" si="10"/>
      </c>
      <c r="AE25" s="61">
        <f t="shared" si="11"/>
      </c>
      <c r="AF25" s="44"/>
      <c r="AG25" s="36"/>
      <c r="AH25" s="70">
        <f t="shared" si="12"/>
      </c>
      <c r="AI25" s="61">
        <f t="shared" si="13"/>
      </c>
      <c r="AJ25" s="44"/>
      <c r="AK25" s="36"/>
      <c r="AL25" s="70">
        <f t="shared" si="14"/>
      </c>
      <c r="AM25" s="61">
        <f t="shared" si="15"/>
      </c>
      <c r="AN25" s="44"/>
      <c r="AO25" s="36"/>
      <c r="AP25" s="70">
        <f t="shared" si="16"/>
      </c>
      <c r="AQ25" s="61">
        <f t="shared" si="17"/>
      </c>
      <c r="AR25" s="44"/>
      <c r="AS25" s="36"/>
      <c r="AT25" s="70">
        <f t="shared" si="18"/>
      </c>
      <c r="AU25" s="61">
        <f t="shared" si="19"/>
      </c>
      <c r="AV25" s="44"/>
      <c r="AW25" s="36"/>
      <c r="AX25" s="70">
        <f t="shared" si="20"/>
      </c>
      <c r="AY25" s="61">
        <f t="shared" si="21"/>
      </c>
      <c r="AZ25" s="44"/>
      <c r="BA25" s="36"/>
      <c r="BB25" s="70">
        <f t="shared" si="22"/>
      </c>
      <c r="BC25" s="61">
        <f t="shared" si="23"/>
      </c>
      <c r="BD25" s="44"/>
      <c r="BE25" s="36"/>
      <c r="BF25" s="70">
        <f t="shared" si="24"/>
      </c>
      <c r="BG25" s="61">
        <f t="shared" si="25"/>
      </c>
      <c r="BH25" s="44"/>
      <c r="BI25" s="36"/>
      <c r="BJ25" s="70">
        <f t="shared" si="26"/>
      </c>
      <c r="BK25" s="61">
        <f t="shared" si="27"/>
      </c>
      <c r="BL25" s="44"/>
      <c r="BM25" s="36"/>
    </row>
    <row r="26" spans="2:65" ht="13.5">
      <c r="B26" s="47"/>
      <c r="C26" s="112"/>
      <c r="D26" s="113"/>
      <c r="E26" s="113"/>
      <c r="F26" s="113"/>
      <c r="G26" s="113"/>
      <c r="H26" s="114"/>
      <c r="J26" s="60">
        <f>IF(VLOOKUP(ROW(J5)+1,Setup!$B$4:$D$99,2,FALSE)=0,"",VLOOKUP(ROW(J5)+1,Setup!$B$4:$D$99,2,FALSE))</f>
      </c>
      <c r="K26" s="61">
        <f>VLOOKUP(ROW(K6),Setup!$B$4:$D$99,3,FALSE)</f>
        <v>30</v>
      </c>
      <c r="L26" s="44"/>
      <c r="M26" s="37"/>
      <c r="N26" s="60">
        <f t="shared" si="2"/>
      </c>
      <c r="O26" s="61">
        <f t="shared" si="3"/>
        <v>30</v>
      </c>
      <c r="P26" s="44"/>
      <c r="Q26" s="36"/>
      <c r="R26" s="70">
        <f t="shared" si="4"/>
      </c>
      <c r="S26" s="61">
        <f t="shared" si="5"/>
        <v>30</v>
      </c>
      <c r="T26" s="44"/>
      <c r="U26" s="36"/>
      <c r="V26" s="70">
        <f t="shared" si="6"/>
      </c>
      <c r="W26" s="61">
        <f t="shared" si="7"/>
      </c>
      <c r="X26" s="44"/>
      <c r="Y26" s="36"/>
      <c r="Z26" s="70">
        <f t="shared" si="8"/>
      </c>
      <c r="AA26" s="61">
        <f t="shared" si="9"/>
      </c>
      <c r="AB26" s="44"/>
      <c r="AC26" s="36"/>
      <c r="AD26" s="70">
        <f t="shared" si="10"/>
      </c>
      <c r="AE26" s="61">
        <f t="shared" si="11"/>
      </c>
      <c r="AF26" s="44"/>
      <c r="AG26" s="36"/>
      <c r="AH26" s="70">
        <f t="shared" si="12"/>
      </c>
      <c r="AI26" s="61">
        <f t="shared" si="13"/>
      </c>
      <c r="AJ26" s="44"/>
      <c r="AK26" s="36"/>
      <c r="AL26" s="70">
        <f t="shared" si="14"/>
      </c>
      <c r="AM26" s="61">
        <f t="shared" si="15"/>
      </c>
      <c r="AN26" s="44"/>
      <c r="AO26" s="36"/>
      <c r="AP26" s="70">
        <f t="shared" si="16"/>
      </c>
      <c r="AQ26" s="61">
        <f t="shared" si="17"/>
      </c>
      <c r="AR26" s="44"/>
      <c r="AS26" s="36"/>
      <c r="AT26" s="70">
        <f t="shared" si="18"/>
      </c>
      <c r="AU26" s="61">
        <f t="shared" si="19"/>
      </c>
      <c r="AV26" s="44"/>
      <c r="AW26" s="36"/>
      <c r="AX26" s="70">
        <f t="shared" si="20"/>
      </c>
      <c r="AY26" s="61">
        <f t="shared" si="21"/>
      </c>
      <c r="AZ26" s="44"/>
      <c r="BA26" s="36"/>
      <c r="BB26" s="70">
        <f t="shared" si="22"/>
      </c>
      <c r="BC26" s="61">
        <f t="shared" si="23"/>
      </c>
      <c r="BD26" s="44"/>
      <c r="BE26" s="36"/>
      <c r="BF26" s="70">
        <f t="shared" si="24"/>
      </c>
      <c r="BG26" s="61">
        <f t="shared" si="25"/>
      </c>
      <c r="BH26" s="44"/>
      <c r="BI26" s="36"/>
      <c r="BJ26" s="70">
        <f t="shared" si="26"/>
      </c>
      <c r="BK26" s="61">
        <f t="shared" si="27"/>
      </c>
      <c r="BL26" s="44"/>
      <c r="BM26" s="36"/>
    </row>
    <row r="27" spans="2:65" ht="13.5">
      <c r="B27" s="47"/>
      <c r="C27" s="112"/>
      <c r="D27" s="113"/>
      <c r="E27" s="113"/>
      <c r="F27" s="113"/>
      <c r="G27" s="113"/>
      <c r="H27" s="114"/>
      <c r="J27" s="60">
        <f>IF(VLOOKUP(ROW(J6)+1,Setup!$B$4:$D$99,2,FALSE)=0,"",VLOOKUP(ROW(J6)+1,Setup!$B$4:$D$99,2,FALSE))</f>
        <v>8</v>
      </c>
      <c r="K27" s="61" t="str">
        <f>VLOOKUP(ROW(K7),Setup!$B$4:$D$99,3,FALSE)</f>
        <v>00</v>
      </c>
      <c r="L27" s="44"/>
      <c r="M27" s="37"/>
      <c r="N27" s="60">
        <f t="shared" si="2"/>
        <v>8</v>
      </c>
      <c r="O27" s="61" t="str">
        <f t="shared" si="3"/>
        <v>00</v>
      </c>
      <c r="P27" s="44"/>
      <c r="Q27" s="36"/>
      <c r="R27" s="70">
        <f t="shared" si="4"/>
        <v>8</v>
      </c>
      <c r="S27" s="61" t="str">
        <f t="shared" si="5"/>
        <v>00</v>
      </c>
      <c r="T27" s="44"/>
      <c r="U27" s="36"/>
      <c r="V27" s="70">
        <f t="shared" si="6"/>
      </c>
      <c r="W27" s="61">
        <f t="shared" si="7"/>
      </c>
      <c r="X27" s="44"/>
      <c r="Y27" s="36"/>
      <c r="Z27" s="70">
        <f t="shared" si="8"/>
      </c>
      <c r="AA27" s="61">
        <f t="shared" si="9"/>
      </c>
      <c r="AB27" s="44"/>
      <c r="AC27" s="36"/>
      <c r="AD27" s="70">
        <f t="shared" si="10"/>
      </c>
      <c r="AE27" s="61">
        <f t="shared" si="11"/>
      </c>
      <c r="AF27" s="44"/>
      <c r="AG27" s="36"/>
      <c r="AH27" s="70">
        <f t="shared" si="12"/>
      </c>
      <c r="AI27" s="61">
        <f t="shared" si="13"/>
      </c>
      <c r="AJ27" s="44"/>
      <c r="AK27" s="36"/>
      <c r="AL27" s="70">
        <f t="shared" si="14"/>
      </c>
      <c r="AM27" s="61">
        <f t="shared" si="15"/>
      </c>
      <c r="AN27" s="44"/>
      <c r="AO27" s="36"/>
      <c r="AP27" s="70">
        <f t="shared" si="16"/>
      </c>
      <c r="AQ27" s="61">
        <f t="shared" si="17"/>
      </c>
      <c r="AR27" s="44"/>
      <c r="AS27" s="36"/>
      <c r="AT27" s="70">
        <f t="shared" si="18"/>
      </c>
      <c r="AU27" s="61">
        <f t="shared" si="19"/>
      </c>
      <c r="AV27" s="44"/>
      <c r="AW27" s="36"/>
      <c r="AX27" s="70">
        <f t="shared" si="20"/>
      </c>
      <c r="AY27" s="61">
        <f t="shared" si="21"/>
      </c>
      <c r="AZ27" s="44"/>
      <c r="BA27" s="36"/>
      <c r="BB27" s="70">
        <f t="shared" si="22"/>
      </c>
      <c r="BC27" s="61">
        <f t="shared" si="23"/>
      </c>
      <c r="BD27" s="44"/>
      <c r="BE27" s="36"/>
      <c r="BF27" s="70">
        <f t="shared" si="24"/>
      </c>
      <c r="BG27" s="61">
        <f t="shared" si="25"/>
      </c>
      <c r="BH27" s="44"/>
      <c r="BI27" s="36"/>
      <c r="BJ27" s="70">
        <f t="shared" si="26"/>
      </c>
      <c r="BK27" s="61">
        <f t="shared" si="27"/>
      </c>
      <c r="BL27" s="44"/>
      <c r="BM27" s="36"/>
    </row>
    <row r="28" spans="2:65" ht="13.5">
      <c r="B28" s="47"/>
      <c r="C28" s="112"/>
      <c r="D28" s="113"/>
      <c r="E28" s="113"/>
      <c r="F28" s="113"/>
      <c r="G28" s="113"/>
      <c r="H28" s="114"/>
      <c r="J28" s="60">
        <f>IF(VLOOKUP(ROW(J7)+1,Setup!$B$4:$D$99,2,FALSE)=0,"",VLOOKUP(ROW(J7)+1,Setup!$B$4:$D$99,2,FALSE))</f>
      </c>
      <c r="K28" s="61">
        <f>VLOOKUP(ROW(K8),Setup!$B$4:$D$99,3,FALSE)</f>
        <v>30</v>
      </c>
      <c r="L28" s="44"/>
      <c r="M28" s="37"/>
      <c r="N28" s="60">
        <f t="shared" si="2"/>
      </c>
      <c r="O28" s="61">
        <f t="shared" si="3"/>
        <v>30</v>
      </c>
      <c r="P28" s="44"/>
      <c r="Q28" s="36"/>
      <c r="R28" s="70">
        <f t="shared" si="4"/>
      </c>
      <c r="S28" s="61">
        <f t="shared" si="5"/>
        <v>30</v>
      </c>
      <c r="T28" s="44"/>
      <c r="U28" s="36"/>
      <c r="V28" s="70">
        <f t="shared" si="6"/>
      </c>
      <c r="W28" s="61">
        <f t="shared" si="7"/>
      </c>
      <c r="X28" s="44"/>
      <c r="Y28" s="36"/>
      <c r="Z28" s="70">
        <f t="shared" si="8"/>
      </c>
      <c r="AA28" s="61">
        <f t="shared" si="9"/>
      </c>
      <c r="AB28" s="44"/>
      <c r="AC28" s="36"/>
      <c r="AD28" s="70">
        <f t="shared" si="10"/>
      </c>
      <c r="AE28" s="61">
        <f t="shared" si="11"/>
      </c>
      <c r="AF28" s="44"/>
      <c r="AG28" s="36"/>
      <c r="AH28" s="70">
        <f t="shared" si="12"/>
      </c>
      <c r="AI28" s="61">
        <f t="shared" si="13"/>
      </c>
      <c r="AJ28" s="44"/>
      <c r="AK28" s="36"/>
      <c r="AL28" s="70">
        <f t="shared" si="14"/>
      </c>
      <c r="AM28" s="61">
        <f t="shared" si="15"/>
      </c>
      <c r="AN28" s="44"/>
      <c r="AO28" s="36"/>
      <c r="AP28" s="70">
        <f t="shared" si="16"/>
      </c>
      <c r="AQ28" s="61">
        <f t="shared" si="17"/>
      </c>
      <c r="AR28" s="44"/>
      <c r="AS28" s="36"/>
      <c r="AT28" s="70">
        <f t="shared" si="18"/>
      </c>
      <c r="AU28" s="61">
        <f t="shared" si="19"/>
      </c>
      <c r="AV28" s="44"/>
      <c r="AW28" s="36"/>
      <c r="AX28" s="70">
        <f t="shared" si="20"/>
      </c>
      <c r="AY28" s="61">
        <f t="shared" si="21"/>
      </c>
      <c r="AZ28" s="44"/>
      <c r="BA28" s="36"/>
      <c r="BB28" s="70">
        <f t="shared" si="22"/>
      </c>
      <c r="BC28" s="61">
        <f t="shared" si="23"/>
      </c>
      <c r="BD28" s="44"/>
      <c r="BE28" s="36"/>
      <c r="BF28" s="70">
        <f t="shared" si="24"/>
      </c>
      <c r="BG28" s="61">
        <f t="shared" si="25"/>
      </c>
      <c r="BH28" s="44"/>
      <c r="BI28" s="36"/>
      <c r="BJ28" s="70">
        <f t="shared" si="26"/>
      </c>
      <c r="BK28" s="61">
        <f t="shared" si="27"/>
      </c>
      <c r="BL28" s="44"/>
      <c r="BM28" s="36"/>
    </row>
    <row r="29" spans="2:65" ht="13.5">
      <c r="B29" s="47"/>
      <c r="C29" s="112"/>
      <c r="D29" s="113"/>
      <c r="E29" s="113"/>
      <c r="F29" s="113"/>
      <c r="G29" s="113"/>
      <c r="H29" s="114"/>
      <c r="J29" s="60">
        <f>IF(VLOOKUP(ROW(J8)+1,Setup!$B$4:$D$99,2,FALSE)=0,"",VLOOKUP(ROW(J8)+1,Setup!$B$4:$D$99,2,FALSE))</f>
        <v>9</v>
      </c>
      <c r="K29" s="61" t="str">
        <f>VLOOKUP(ROW(K9),Setup!$B$4:$D$99,3,FALSE)</f>
        <v>00</v>
      </c>
      <c r="L29" s="44"/>
      <c r="M29" s="37"/>
      <c r="N29" s="60">
        <f t="shared" si="2"/>
        <v>9</v>
      </c>
      <c r="O29" s="61" t="str">
        <f t="shared" si="3"/>
        <v>00</v>
      </c>
      <c r="P29" s="44"/>
      <c r="Q29" s="36"/>
      <c r="R29" s="70">
        <f t="shared" si="4"/>
        <v>9</v>
      </c>
      <c r="S29" s="61" t="str">
        <f t="shared" si="5"/>
        <v>00</v>
      </c>
      <c r="T29" s="44"/>
      <c r="U29" s="36"/>
      <c r="V29" s="70">
        <f t="shared" si="6"/>
      </c>
      <c r="W29" s="61">
        <f t="shared" si="7"/>
      </c>
      <c r="X29" s="44"/>
      <c r="Y29" s="36"/>
      <c r="Z29" s="70">
        <f t="shared" si="8"/>
      </c>
      <c r="AA29" s="61">
        <f t="shared" si="9"/>
      </c>
      <c r="AB29" s="44"/>
      <c r="AC29" s="36"/>
      <c r="AD29" s="70">
        <f t="shared" si="10"/>
      </c>
      <c r="AE29" s="61">
        <f t="shared" si="11"/>
      </c>
      <c r="AF29" s="44"/>
      <c r="AG29" s="36"/>
      <c r="AH29" s="70">
        <f t="shared" si="12"/>
      </c>
      <c r="AI29" s="61">
        <f t="shared" si="13"/>
      </c>
      <c r="AJ29" s="44"/>
      <c r="AK29" s="36"/>
      <c r="AL29" s="70">
        <f t="shared" si="14"/>
      </c>
      <c r="AM29" s="61">
        <f t="shared" si="15"/>
      </c>
      <c r="AN29" s="44"/>
      <c r="AO29" s="36"/>
      <c r="AP29" s="70">
        <f t="shared" si="16"/>
      </c>
      <c r="AQ29" s="61">
        <f t="shared" si="17"/>
      </c>
      <c r="AR29" s="44"/>
      <c r="AS29" s="36"/>
      <c r="AT29" s="70">
        <f t="shared" si="18"/>
      </c>
      <c r="AU29" s="61">
        <f t="shared" si="19"/>
      </c>
      <c r="AV29" s="44"/>
      <c r="AW29" s="36"/>
      <c r="AX29" s="70">
        <f t="shared" si="20"/>
      </c>
      <c r="AY29" s="61">
        <f t="shared" si="21"/>
      </c>
      <c r="AZ29" s="44"/>
      <c r="BA29" s="36"/>
      <c r="BB29" s="70">
        <f t="shared" si="22"/>
      </c>
      <c r="BC29" s="61">
        <f t="shared" si="23"/>
      </c>
      <c r="BD29" s="44"/>
      <c r="BE29" s="36"/>
      <c r="BF29" s="70">
        <f t="shared" si="24"/>
      </c>
      <c r="BG29" s="61">
        <f t="shared" si="25"/>
      </c>
      <c r="BH29" s="44"/>
      <c r="BI29" s="36"/>
      <c r="BJ29" s="70">
        <f t="shared" si="26"/>
      </c>
      <c r="BK29" s="61">
        <f t="shared" si="27"/>
      </c>
      <c r="BL29" s="44"/>
      <c r="BM29" s="36"/>
    </row>
    <row r="30" spans="2:65" ht="13.5">
      <c r="B30" s="47"/>
      <c r="C30" s="112"/>
      <c r="D30" s="113"/>
      <c r="E30" s="113"/>
      <c r="F30" s="113"/>
      <c r="G30" s="113"/>
      <c r="H30" s="114"/>
      <c r="J30" s="60">
        <f>IF(VLOOKUP(ROW(J9)+1,Setup!$B$4:$D$99,2,FALSE)=0,"",VLOOKUP(ROW(J9)+1,Setup!$B$4:$D$99,2,FALSE))</f>
      </c>
      <c r="K30" s="61">
        <f>VLOOKUP(ROW(K10),Setup!$B$4:$D$99,3,FALSE)</f>
        <v>30</v>
      </c>
      <c r="L30" s="44"/>
      <c r="M30" s="37"/>
      <c r="N30" s="60">
        <f t="shared" si="2"/>
      </c>
      <c r="O30" s="61">
        <f t="shared" si="3"/>
        <v>30</v>
      </c>
      <c r="P30" s="44"/>
      <c r="Q30" s="36"/>
      <c r="R30" s="70">
        <f t="shared" si="4"/>
      </c>
      <c r="S30" s="61">
        <f t="shared" si="5"/>
        <v>30</v>
      </c>
      <c r="T30" s="44"/>
      <c r="U30" s="36"/>
      <c r="V30" s="70">
        <f t="shared" si="6"/>
      </c>
      <c r="W30" s="61">
        <f t="shared" si="7"/>
      </c>
      <c r="X30" s="44"/>
      <c r="Y30" s="36"/>
      <c r="Z30" s="70">
        <f t="shared" si="8"/>
      </c>
      <c r="AA30" s="61">
        <f t="shared" si="9"/>
      </c>
      <c r="AB30" s="44"/>
      <c r="AC30" s="36"/>
      <c r="AD30" s="70">
        <f t="shared" si="10"/>
      </c>
      <c r="AE30" s="61">
        <f t="shared" si="11"/>
      </c>
      <c r="AF30" s="44"/>
      <c r="AG30" s="36"/>
      <c r="AH30" s="70">
        <f t="shared" si="12"/>
      </c>
      <c r="AI30" s="61">
        <f t="shared" si="13"/>
      </c>
      <c r="AJ30" s="44"/>
      <c r="AK30" s="36"/>
      <c r="AL30" s="70">
        <f t="shared" si="14"/>
      </c>
      <c r="AM30" s="61">
        <f t="shared" si="15"/>
      </c>
      <c r="AN30" s="44"/>
      <c r="AO30" s="36"/>
      <c r="AP30" s="70">
        <f t="shared" si="16"/>
      </c>
      <c r="AQ30" s="61">
        <f t="shared" si="17"/>
      </c>
      <c r="AR30" s="44"/>
      <c r="AS30" s="36"/>
      <c r="AT30" s="70">
        <f t="shared" si="18"/>
      </c>
      <c r="AU30" s="61">
        <f t="shared" si="19"/>
      </c>
      <c r="AV30" s="44"/>
      <c r="AW30" s="36"/>
      <c r="AX30" s="70">
        <f t="shared" si="20"/>
      </c>
      <c r="AY30" s="61">
        <f t="shared" si="21"/>
      </c>
      <c r="AZ30" s="44"/>
      <c r="BA30" s="36"/>
      <c r="BB30" s="70">
        <f t="shared" si="22"/>
      </c>
      <c r="BC30" s="61">
        <f t="shared" si="23"/>
      </c>
      <c r="BD30" s="44"/>
      <c r="BE30" s="36"/>
      <c r="BF30" s="70">
        <f t="shared" si="24"/>
      </c>
      <c r="BG30" s="61">
        <f t="shared" si="25"/>
      </c>
      <c r="BH30" s="44"/>
      <c r="BI30" s="36"/>
      <c r="BJ30" s="70">
        <f t="shared" si="26"/>
      </c>
      <c r="BK30" s="61">
        <f t="shared" si="27"/>
      </c>
      <c r="BL30" s="44"/>
      <c r="BM30" s="36"/>
    </row>
    <row r="31" spans="2:65" ht="13.5">
      <c r="B31" s="47"/>
      <c r="C31" s="112"/>
      <c r="D31" s="113"/>
      <c r="E31" s="113"/>
      <c r="F31" s="113"/>
      <c r="G31" s="113"/>
      <c r="H31" s="114"/>
      <c r="J31" s="60">
        <f>IF(VLOOKUP(ROW(J10)+1,Setup!$B$4:$D$99,2,FALSE)=0,"",VLOOKUP(ROW(J10)+1,Setup!$B$4:$D$99,2,FALSE))</f>
        <v>10</v>
      </c>
      <c r="K31" s="61" t="str">
        <f>VLOOKUP(ROW(K11),Setup!$B$4:$D$99,3,FALSE)</f>
        <v>00</v>
      </c>
      <c r="L31" s="44"/>
      <c r="M31" s="37"/>
      <c r="N31" s="60">
        <f t="shared" si="2"/>
        <v>10</v>
      </c>
      <c r="O31" s="61" t="str">
        <f t="shared" si="3"/>
        <v>00</v>
      </c>
      <c r="P31" s="44"/>
      <c r="Q31" s="36"/>
      <c r="R31" s="70">
        <f t="shared" si="4"/>
        <v>10</v>
      </c>
      <c r="S31" s="61" t="str">
        <f t="shared" si="5"/>
        <v>00</v>
      </c>
      <c r="T31" s="44"/>
      <c r="U31" s="36"/>
      <c r="V31" s="70">
        <f t="shared" si="6"/>
      </c>
      <c r="W31" s="61">
        <f t="shared" si="7"/>
      </c>
      <c r="X31" s="44"/>
      <c r="Y31" s="36"/>
      <c r="Z31" s="70">
        <f t="shared" si="8"/>
      </c>
      <c r="AA31" s="61">
        <f t="shared" si="9"/>
      </c>
      <c r="AB31" s="44"/>
      <c r="AC31" s="36"/>
      <c r="AD31" s="70">
        <f t="shared" si="10"/>
      </c>
      <c r="AE31" s="61">
        <f t="shared" si="11"/>
      </c>
      <c r="AF31" s="44"/>
      <c r="AG31" s="36"/>
      <c r="AH31" s="70">
        <f t="shared" si="12"/>
      </c>
      <c r="AI31" s="61">
        <f t="shared" si="13"/>
      </c>
      <c r="AJ31" s="44"/>
      <c r="AK31" s="36"/>
      <c r="AL31" s="70">
        <f t="shared" si="14"/>
      </c>
      <c r="AM31" s="61">
        <f t="shared" si="15"/>
      </c>
      <c r="AN31" s="44"/>
      <c r="AO31" s="36"/>
      <c r="AP31" s="70">
        <f t="shared" si="16"/>
      </c>
      <c r="AQ31" s="61">
        <f t="shared" si="17"/>
      </c>
      <c r="AR31" s="44"/>
      <c r="AS31" s="36"/>
      <c r="AT31" s="70">
        <f t="shared" si="18"/>
      </c>
      <c r="AU31" s="61">
        <f t="shared" si="19"/>
      </c>
      <c r="AV31" s="44"/>
      <c r="AW31" s="36"/>
      <c r="AX31" s="70">
        <f t="shared" si="20"/>
      </c>
      <c r="AY31" s="61">
        <f t="shared" si="21"/>
      </c>
      <c r="AZ31" s="44"/>
      <c r="BA31" s="36"/>
      <c r="BB31" s="70">
        <f t="shared" si="22"/>
      </c>
      <c r="BC31" s="61">
        <f t="shared" si="23"/>
      </c>
      <c r="BD31" s="44"/>
      <c r="BE31" s="36"/>
      <c r="BF31" s="70">
        <f t="shared" si="24"/>
      </c>
      <c r="BG31" s="61">
        <f t="shared" si="25"/>
      </c>
      <c r="BH31" s="44"/>
      <c r="BI31" s="36"/>
      <c r="BJ31" s="70">
        <f t="shared" si="26"/>
      </c>
      <c r="BK31" s="61">
        <f t="shared" si="27"/>
      </c>
      <c r="BL31" s="44"/>
      <c r="BM31" s="36"/>
    </row>
    <row r="32" spans="2:65" ht="13.5">
      <c r="B32" s="47"/>
      <c r="C32" s="112"/>
      <c r="D32" s="113"/>
      <c r="E32" s="113"/>
      <c r="F32" s="113"/>
      <c r="G32" s="113"/>
      <c r="H32" s="114"/>
      <c r="J32" s="60">
        <f>IF(VLOOKUP(ROW(J11)+1,Setup!$B$4:$D$99,2,FALSE)=0,"",VLOOKUP(ROW(J11)+1,Setup!$B$4:$D$99,2,FALSE))</f>
      </c>
      <c r="K32" s="61">
        <f>VLOOKUP(ROW(K12),Setup!$B$4:$D$99,3,FALSE)</f>
        <v>30</v>
      </c>
      <c r="L32" s="44"/>
      <c r="M32" s="37"/>
      <c r="N32" s="60">
        <f t="shared" si="2"/>
      </c>
      <c r="O32" s="61">
        <f t="shared" si="3"/>
        <v>30</v>
      </c>
      <c r="P32" s="44"/>
      <c r="Q32" s="36"/>
      <c r="R32" s="70">
        <f t="shared" si="4"/>
      </c>
      <c r="S32" s="61">
        <f t="shared" si="5"/>
        <v>30</v>
      </c>
      <c r="T32" s="44"/>
      <c r="U32" s="36"/>
      <c r="V32" s="70">
        <f t="shared" si="6"/>
      </c>
      <c r="W32" s="61">
        <f t="shared" si="7"/>
      </c>
      <c r="X32" s="44"/>
      <c r="Y32" s="36"/>
      <c r="Z32" s="70">
        <f t="shared" si="8"/>
      </c>
      <c r="AA32" s="61">
        <f t="shared" si="9"/>
      </c>
      <c r="AB32" s="44"/>
      <c r="AC32" s="36"/>
      <c r="AD32" s="70">
        <f t="shared" si="10"/>
      </c>
      <c r="AE32" s="61">
        <f t="shared" si="11"/>
      </c>
      <c r="AF32" s="44"/>
      <c r="AG32" s="36"/>
      <c r="AH32" s="70">
        <f t="shared" si="12"/>
      </c>
      <c r="AI32" s="61">
        <f t="shared" si="13"/>
      </c>
      <c r="AJ32" s="44"/>
      <c r="AK32" s="36"/>
      <c r="AL32" s="70">
        <f t="shared" si="14"/>
      </c>
      <c r="AM32" s="61">
        <f t="shared" si="15"/>
      </c>
      <c r="AN32" s="44"/>
      <c r="AO32" s="36"/>
      <c r="AP32" s="70">
        <f t="shared" si="16"/>
      </c>
      <c r="AQ32" s="61">
        <f t="shared" si="17"/>
      </c>
      <c r="AR32" s="44"/>
      <c r="AS32" s="36"/>
      <c r="AT32" s="70">
        <f t="shared" si="18"/>
      </c>
      <c r="AU32" s="61">
        <f t="shared" si="19"/>
      </c>
      <c r="AV32" s="44"/>
      <c r="AW32" s="36"/>
      <c r="AX32" s="70">
        <f t="shared" si="20"/>
      </c>
      <c r="AY32" s="61">
        <f t="shared" si="21"/>
      </c>
      <c r="AZ32" s="44"/>
      <c r="BA32" s="36"/>
      <c r="BB32" s="70">
        <f t="shared" si="22"/>
      </c>
      <c r="BC32" s="61">
        <f t="shared" si="23"/>
      </c>
      <c r="BD32" s="44"/>
      <c r="BE32" s="36"/>
      <c r="BF32" s="70">
        <f t="shared" si="24"/>
      </c>
      <c r="BG32" s="61">
        <f t="shared" si="25"/>
      </c>
      <c r="BH32" s="44"/>
      <c r="BI32" s="36"/>
      <c r="BJ32" s="70">
        <f t="shared" si="26"/>
      </c>
      <c r="BK32" s="61">
        <f t="shared" si="27"/>
      </c>
      <c r="BL32" s="44"/>
      <c r="BM32" s="36"/>
    </row>
    <row r="33" spans="2:65" ht="13.5">
      <c r="B33" s="47"/>
      <c r="C33" s="112"/>
      <c r="D33" s="113"/>
      <c r="E33" s="113"/>
      <c r="F33" s="113"/>
      <c r="G33" s="113"/>
      <c r="H33" s="114"/>
      <c r="J33" s="60">
        <f>IF(VLOOKUP(ROW(J12)+1,Setup!$B$4:$D$99,2,FALSE)=0,"",VLOOKUP(ROW(J12)+1,Setup!$B$4:$D$99,2,FALSE))</f>
        <v>11</v>
      </c>
      <c r="K33" s="61" t="str">
        <f>VLOOKUP(ROW(K13),Setup!$B$4:$D$99,3,FALSE)</f>
        <v>00</v>
      </c>
      <c r="L33" s="44"/>
      <c r="M33" s="37"/>
      <c r="N33" s="60">
        <f t="shared" si="2"/>
        <v>11</v>
      </c>
      <c r="O33" s="61" t="str">
        <f t="shared" si="3"/>
        <v>00</v>
      </c>
      <c r="P33" s="44"/>
      <c r="Q33" s="36"/>
      <c r="R33" s="70">
        <f t="shared" si="4"/>
        <v>11</v>
      </c>
      <c r="S33" s="61" t="str">
        <f t="shared" si="5"/>
        <v>00</v>
      </c>
      <c r="T33" s="44"/>
      <c r="U33" s="36"/>
      <c r="V33" s="70">
        <f t="shared" si="6"/>
      </c>
      <c r="W33" s="61">
        <f t="shared" si="7"/>
      </c>
      <c r="X33" s="44"/>
      <c r="Y33" s="36"/>
      <c r="Z33" s="70">
        <f t="shared" si="8"/>
      </c>
      <c r="AA33" s="61">
        <f t="shared" si="9"/>
      </c>
      <c r="AB33" s="44"/>
      <c r="AC33" s="36"/>
      <c r="AD33" s="70">
        <f t="shared" si="10"/>
      </c>
      <c r="AE33" s="61">
        <f t="shared" si="11"/>
      </c>
      <c r="AF33" s="44"/>
      <c r="AG33" s="36"/>
      <c r="AH33" s="70">
        <f t="shared" si="12"/>
      </c>
      <c r="AI33" s="61">
        <f t="shared" si="13"/>
      </c>
      <c r="AJ33" s="44"/>
      <c r="AK33" s="36"/>
      <c r="AL33" s="70">
        <f t="shared" si="14"/>
      </c>
      <c r="AM33" s="61">
        <f t="shared" si="15"/>
      </c>
      <c r="AN33" s="44"/>
      <c r="AO33" s="36"/>
      <c r="AP33" s="70">
        <f t="shared" si="16"/>
      </c>
      <c r="AQ33" s="61">
        <f t="shared" si="17"/>
      </c>
      <c r="AR33" s="44"/>
      <c r="AS33" s="36"/>
      <c r="AT33" s="70">
        <f t="shared" si="18"/>
      </c>
      <c r="AU33" s="61">
        <f t="shared" si="19"/>
      </c>
      <c r="AV33" s="44"/>
      <c r="AW33" s="36"/>
      <c r="AX33" s="70">
        <f t="shared" si="20"/>
      </c>
      <c r="AY33" s="61">
        <f t="shared" si="21"/>
      </c>
      <c r="AZ33" s="44"/>
      <c r="BA33" s="36"/>
      <c r="BB33" s="70">
        <f t="shared" si="22"/>
      </c>
      <c r="BC33" s="61">
        <f t="shared" si="23"/>
      </c>
      <c r="BD33" s="44"/>
      <c r="BE33" s="36"/>
      <c r="BF33" s="70">
        <f t="shared" si="24"/>
      </c>
      <c r="BG33" s="61">
        <f t="shared" si="25"/>
      </c>
      <c r="BH33" s="44"/>
      <c r="BI33" s="36"/>
      <c r="BJ33" s="70">
        <f t="shared" si="26"/>
      </c>
      <c r="BK33" s="61">
        <f t="shared" si="27"/>
      </c>
      <c r="BL33" s="44"/>
      <c r="BM33" s="36"/>
    </row>
    <row r="34" spans="2:65" ht="13.5">
      <c r="B34" s="47"/>
      <c r="C34" s="112"/>
      <c r="D34" s="113"/>
      <c r="E34" s="113"/>
      <c r="F34" s="113"/>
      <c r="G34" s="113"/>
      <c r="H34" s="114"/>
      <c r="J34" s="60">
        <f>IF(VLOOKUP(ROW(J13)+1,Setup!$B$4:$D$99,2,FALSE)=0,"",VLOOKUP(ROW(J13)+1,Setup!$B$4:$D$99,2,FALSE))</f>
      </c>
      <c r="K34" s="61">
        <f>VLOOKUP(ROW(K14),Setup!$B$4:$D$99,3,FALSE)</f>
        <v>30</v>
      </c>
      <c r="L34" s="44"/>
      <c r="M34" s="37"/>
      <c r="N34" s="60">
        <f t="shared" si="2"/>
      </c>
      <c r="O34" s="61">
        <f t="shared" si="3"/>
        <v>30</v>
      </c>
      <c r="P34" s="44"/>
      <c r="Q34" s="36"/>
      <c r="R34" s="70">
        <f t="shared" si="4"/>
      </c>
      <c r="S34" s="61">
        <f t="shared" si="5"/>
        <v>30</v>
      </c>
      <c r="T34" s="44"/>
      <c r="U34" s="36"/>
      <c r="V34" s="70">
        <f t="shared" si="6"/>
      </c>
      <c r="W34" s="61">
        <f t="shared" si="7"/>
      </c>
      <c r="X34" s="44"/>
      <c r="Y34" s="36"/>
      <c r="Z34" s="70">
        <f t="shared" si="8"/>
      </c>
      <c r="AA34" s="61">
        <f t="shared" si="9"/>
      </c>
      <c r="AB34" s="44"/>
      <c r="AC34" s="36"/>
      <c r="AD34" s="70">
        <f t="shared" si="10"/>
      </c>
      <c r="AE34" s="61">
        <f t="shared" si="11"/>
      </c>
      <c r="AF34" s="44"/>
      <c r="AG34" s="36"/>
      <c r="AH34" s="70">
        <f t="shared" si="12"/>
      </c>
      <c r="AI34" s="61">
        <f t="shared" si="13"/>
      </c>
      <c r="AJ34" s="44"/>
      <c r="AK34" s="36"/>
      <c r="AL34" s="70">
        <f t="shared" si="14"/>
      </c>
      <c r="AM34" s="61">
        <f t="shared" si="15"/>
      </c>
      <c r="AN34" s="44"/>
      <c r="AO34" s="36"/>
      <c r="AP34" s="70">
        <f t="shared" si="16"/>
      </c>
      <c r="AQ34" s="61">
        <f t="shared" si="17"/>
      </c>
      <c r="AR34" s="44"/>
      <c r="AS34" s="36"/>
      <c r="AT34" s="70">
        <f t="shared" si="18"/>
      </c>
      <c r="AU34" s="61">
        <f t="shared" si="19"/>
      </c>
      <c r="AV34" s="44"/>
      <c r="AW34" s="36"/>
      <c r="AX34" s="70">
        <f t="shared" si="20"/>
      </c>
      <c r="AY34" s="61">
        <f t="shared" si="21"/>
      </c>
      <c r="AZ34" s="44"/>
      <c r="BA34" s="36"/>
      <c r="BB34" s="70">
        <f t="shared" si="22"/>
      </c>
      <c r="BC34" s="61">
        <f t="shared" si="23"/>
      </c>
      <c r="BD34" s="44"/>
      <c r="BE34" s="36"/>
      <c r="BF34" s="70">
        <f t="shared" si="24"/>
      </c>
      <c r="BG34" s="61">
        <f t="shared" si="25"/>
      </c>
      <c r="BH34" s="44"/>
      <c r="BI34" s="36"/>
      <c r="BJ34" s="70">
        <f t="shared" si="26"/>
      </c>
      <c r="BK34" s="61">
        <f t="shared" si="27"/>
      </c>
      <c r="BL34" s="44"/>
      <c r="BM34" s="36"/>
    </row>
    <row r="35" spans="2:65" ht="13.5">
      <c r="B35" s="47"/>
      <c r="C35" s="112"/>
      <c r="D35" s="113"/>
      <c r="E35" s="113"/>
      <c r="F35" s="113"/>
      <c r="G35" s="113"/>
      <c r="H35" s="114"/>
      <c r="J35" s="60">
        <f>IF(VLOOKUP(ROW(J14)+1,Setup!$B$4:$D$99,2,FALSE)=0,"",VLOOKUP(ROW(J14)+1,Setup!$B$4:$D$99,2,FALSE))</f>
        <v>12</v>
      </c>
      <c r="K35" s="61" t="str">
        <f>VLOOKUP(ROW(K15),Setup!$B$4:$D$99,3,FALSE)</f>
        <v>00</v>
      </c>
      <c r="L35" s="44"/>
      <c r="M35" s="37"/>
      <c r="N35" s="60">
        <f t="shared" si="2"/>
        <v>12</v>
      </c>
      <c r="O35" s="61" t="str">
        <f t="shared" si="3"/>
        <v>00</v>
      </c>
      <c r="P35" s="44"/>
      <c r="Q35" s="36"/>
      <c r="R35" s="70">
        <f t="shared" si="4"/>
        <v>12</v>
      </c>
      <c r="S35" s="61" t="str">
        <f t="shared" si="5"/>
        <v>00</v>
      </c>
      <c r="T35" s="44"/>
      <c r="U35" s="36"/>
      <c r="V35" s="70">
        <f t="shared" si="6"/>
      </c>
      <c r="W35" s="61">
        <f t="shared" si="7"/>
      </c>
      <c r="X35" s="44"/>
      <c r="Y35" s="36"/>
      <c r="Z35" s="70">
        <f t="shared" si="8"/>
      </c>
      <c r="AA35" s="61">
        <f t="shared" si="9"/>
      </c>
      <c r="AB35" s="44"/>
      <c r="AC35" s="36"/>
      <c r="AD35" s="70">
        <f t="shared" si="10"/>
      </c>
      <c r="AE35" s="61">
        <f t="shared" si="11"/>
      </c>
      <c r="AF35" s="44"/>
      <c r="AG35" s="36"/>
      <c r="AH35" s="70">
        <f t="shared" si="12"/>
      </c>
      <c r="AI35" s="61">
        <f t="shared" si="13"/>
      </c>
      <c r="AJ35" s="44"/>
      <c r="AK35" s="36"/>
      <c r="AL35" s="70">
        <f t="shared" si="14"/>
      </c>
      <c r="AM35" s="61">
        <f t="shared" si="15"/>
      </c>
      <c r="AN35" s="44"/>
      <c r="AO35" s="36"/>
      <c r="AP35" s="70">
        <f t="shared" si="16"/>
      </c>
      <c r="AQ35" s="61">
        <f t="shared" si="17"/>
      </c>
      <c r="AR35" s="44"/>
      <c r="AS35" s="36"/>
      <c r="AT35" s="70">
        <f t="shared" si="18"/>
      </c>
      <c r="AU35" s="61">
        <f t="shared" si="19"/>
      </c>
      <c r="AV35" s="44"/>
      <c r="AW35" s="36"/>
      <c r="AX35" s="70">
        <f t="shared" si="20"/>
      </c>
      <c r="AY35" s="61">
        <f t="shared" si="21"/>
      </c>
      <c r="AZ35" s="44"/>
      <c r="BA35" s="36"/>
      <c r="BB35" s="70">
        <f t="shared" si="22"/>
      </c>
      <c r="BC35" s="61">
        <f t="shared" si="23"/>
      </c>
      <c r="BD35" s="44"/>
      <c r="BE35" s="36"/>
      <c r="BF35" s="70">
        <f t="shared" si="24"/>
      </c>
      <c r="BG35" s="61">
        <f t="shared" si="25"/>
      </c>
      <c r="BH35" s="44"/>
      <c r="BI35" s="36"/>
      <c r="BJ35" s="70">
        <f t="shared" si="26"/>
      </c>
      <c r="BK35" s="61">
        <f t="shared" si="27"/>
      </c>
      <c r="BL35" s="44"/>
      <c r="BM35" s="36"/>
    </row>
    <row r="36" spans="2:65" ht="13.5">
      <c r="B36" s="47"/>
      <c r="C36" s="112"/>
      <c r="D36" s="113"/>
      <c r="E36" s="113"/>
      <c r="F36" s="113"/>
      <c r="G36" s="113"/>
      <c r="H36" s="114"/>
      <c r="J36" s="60">
        <f>IF(VLOOKUP(ROW(J15)+1,Setup!$B$4:$D$99,2,FALSE)=0,"",VLOOKUP(ROW(J15)+1,Setup!$B$4:$D$99,2,FALSE))</f>
      </c>
      <c r="K36" s="61">
        <f>VLOOKUP(ROW(K16),Setup!$B$4:$D$99,3,FALSE)</f>
        <v>30</v>
      </c>
      <c r="L36" s="44"/>
      <c r="M36" s="37"/>
      <c r="N36" s="60">
        <f t="shared" si="2"/>
      </c>
      <c r="O36" s="61">
        <f t="shared" si="3"/>
        <v>30</v>
      </c>
      <c r="P36" s="44"/>
      <c r="Q36" s="36"/>
      <c r="R36" s="70">
        <f t="shared" si="4"/>
      </c>
      <c r="S36" s="61">
        <f t="shared" si="5"/>
        <v>30</v>
      </c>
      <c r="T36" s="44"/>
      <c r="U36" s="36"/>
      <c r="V36" s="70">
        <f t="shared" si="6"/>
      </c>
      <c r="W36" s="61">
        <f t="shared" si="7"/>
      </c>
      <c r="X36" s="44"/>
      <c r="Y36" s="36"/>
      <c r="Z36" s="70">
        <f t="shared" si="8"/>
      </c>
      <c r="AA36" s="61">
        <f t="shared" si="9"/>
      </c>
      <c r="AB36" s="44"/>
      <c r="AC36" s="36"/>
      <c r="AD36" s="70">
        <f t="shared" si="10"/>
      </c>
      <c r="AE36" s="61">
        <f t="shared" si="11"/>
      </c>
      <c r="AF36" s="44"/>
      <c r="AG36" s="36"/>
      <c r="AH36" s="70">
        <f t="shared" si="12"/>
      </c>
      <c r="AI36" s="61">
        <f t="shared" si="13"/>
      </c>
      <c r="AJ36" s="44"/>
      <c r="AK36" s="36"/>
      <c r="AL36" s="70">
        <f t="shared" si="14"/>
      </c>
      <c r="AM36" s="61">
        <f t="shared" si="15"/>
      </c>
      <c r="AN36" s="44"/>
      <c r="AO36" s="36"/>
      <c r="AP36" s="70">
        <f t="shared" si="16"/>
      </c>
      <c r="AQ36" s="61">
        <f t="shared" si="17"/>
      </c>
      <c r="AR36" s="44"/>
      <c r="AS36" s="36"/>
      <c r="AT36" s="70">
        <f t="shared" si="18"/>
      </c>
      <c r="AU36" s="61">
        <f t="shared" si="19"/>
      </c>
      <c r="AV36" s="44"/>
      <c r="AW36" s="36"/>
      <c r="AX36" s="70">
        <f t="shared" si="20"/>
      </c>
      <c r="AY36" s="61">
        <f t="shared" si="21"/>
      </c>
      <c r="AZ36" s="44"/>
      <c r="BA36" s="36"/>
      <c r="BB36" s="70">
        <f t="shared" si="22"/>
      </c>
      <c r="BC36" s="61">
        <f t="shared" si="23"/>
      </c>
      <c r="BD36" s="44"/>
      <c r="BE36" s="36"/>
      <c r="BF36" s="70">
        <f t="shared" si="24"/>
      </c>
      <c r="BG36" s="61">
        <f t="shared" si="25"/>
      </c>
      <c r="BH36" s="44"/>
      <c r="BI36" s="36"/>
      <c r="BJ36" s="70">
        <f t="shared" si="26"/>
      </c>
      <c r="BK36" s="61">
        <f t="shared" si="27"/>
      </c>
      <c r="BL36" s="44"/>
      <c r="BM36" s="36"/>
    </row>
    <row r="37" spans="2:65" ht="13.5">
      <c r="B37" s="47"/>
      <c r="C37" s="112"/>
      <c r="D37" s="113"/>
      <c r="E37" s="113"/>
      <c r="F37" s="113"/>
      <c r="G37" s="113"/>
      <c r="H37" s="114"/>
      <c r="J37" s="60">
        <f>IF(VLOOKUP(ROW(J16)+1,Setup!$B$4:$D$99,2,FALSE)=0,"",VLOOKUP(ROW(J16)+1,Setup!$B$4:$D$99,2,FALSE))</f>
        <v>13</v>
      </c>
      <c r="K37" s="61" t="str">
        <f>VLOOKUP(ROW(K17),Setup!$B$4:$D$99,3,FALSE)</f>
        <v>00</v>
      </c>
      <c r="L37" s="44"/>
      <c r="M37" s="37"/>
      <c r="N37" s="60">
        <f t="shared" si="2"/>
        <v>13</v>
      </c>
      <c r="O37" s="61" t="str">
        <f t="shared" si="3"/>
        <v>00</v>
      </c>
      <c r="P37" s="44"/>
      <c r="Q37" s="36"/>
      <c r="R37" s="70">
        <f t="shared" si="4"/>
        <v>13</v>
      </c>
      <c r="S37" s="61" t="str">
        <f t="shared" si="5"/>
        <v>00</v>
      </c>
      <c r="T37" s="44"/>
      <c r="U37" s="36"/>
      <c r="V37" s="70">
        <f t="shared" si="6"/>
      </c>
      <c r="W37" s="61">
        <f t="shared" si="7"/>
      </c>
      <c r="X37" s="44"/>
      <c r="Y37" s="36"/>
      <c r="Z37" s="70">
        <f t="shared" si="8"/>
      </c>
      <c r="AA37" s="61">
        <f t="shared" si="9"/>
      </c>
      <c r="AB37" s="44"/>
      <c r="AC37" s="36"/>
      <c r="AD37" s="70">
        <f t="shared" si="10"/>
      </c>
      <c r="AE37" s="61">
        <f t="shared" si="11"/>
      </c>
      <c r="AF37" s="44"/>
      <c r="AG37" s="36"/>
      <c r="AH37" s="70">
        <f t="shared" si="12"/>
      </c>
      <c r="AI37" s="61">
        <f t="shared" si="13"/>
      </c>
      <c r="AJ37" s="44"/>
      <c r="AK37" s="36"/>
      <c r="AL37" s="70">
        <f t="shared" si="14"/>
      </c>
      <c r="AM37" s="61">
        <f t="shared" si="15"/>
      </c>
      <c r="AN37" s="44"/>
      <c r="AO37" s="36"/>
      <c r="AP37" s="70">
        <f t="shared" si="16"/>
      </c>
      <c r="AQ37" s="61">
        <f t="shared" si="17"/>
      </c>
      <c r="AR37" s="44"/>
      <c r="AS37" s="36"/>
      <c r="AT37" s="70">
        <f t="shared" si="18"/>
      </c>
      <c r="AU37" s="61">
        <f t="shared" si="19"/>
      </c>
      <c r="AV37" s="44"/>
      <c r="AW37" s="36"/>
      <c r="AX37" s="70">
        <f t="shared" si="20"/>
      </c>
      <c r="AY37" s="61">
        <f t="shared" si="21"/>
      </c>
      <c r="AZ37" s="44"/>
      <c r="BA37" s="36"/>
      <c r="BB37" s="70">
        <f t="shared" si="22"/>
      </c>
      <c r="BC37" s="61">
        <f t="shared" si="23"/>
      </c>
      <c r="BD37" s="44"/>
      <c r="BE37" s="36"/>
      <c r="BF37" s="70">
        <f t="shared" si="24"/>
      </c>
      <c r="BG37" s="61">
        <f t="shared" si="25"/>
      </c>
      <c r="BH37" s="44"/>
      <c r="BI37" s="36"/>
      <c r="BJ37" s="70">
        <f t="shared" si="26"/>
      </c>
      <c r="BK37" s="61">
        <f t="shared" si="27"/>
      </c>
      <c r="BL37" s="44"/>
      <c r="BM37" s="36"/>
    </row>
    <row r="38" spans="2:65" ht="13.5">
      <c r="B38" s="47"/>
      <c r="C38" s="112"/>
      <c r="D38" s="113"/>
      <c r="E38" s="113"/>
      <c r="F38" s="113"/>
      <c r="G38" s="113"/>
      <c r="H38" s="114"/>
      <c r="J38" s="60">
        <f>IF(VLOOKUP(ROW(J17)+1,Setup!$B$4:$D$99,2,FALSE)=0,"",VLOOKUP(ROW(J17)+1,Setup!$B$4:$D$99,2,FALSE))</f>
      </c>
      <c r="K38" s="61">
        <f>VLOOKUP(ROW(K18),Setup!$B$4:$D$99,3,FALSE)</f>
        <v>30</v>
      </c>
      <c r="L38" s="44"/>
      <c r="M38" s="37"/>
      <c r="N38" s="60">
        <f t="shared" si="2"/>
      </c>
      <c r="O38" s="61">
        <f t="shared" si="3"/>
        <v>30</v>
      </c>
      <c r="P38" s="44"/>
      <c r="Q38" s="36"/>
      <c r="R38" s="70">
        <f t="shared" si="4"/>
      </c>
      <c r="S38" s="61">
        <f t="shared" si="5"/>
        <v>30</v>
      </c>
      <c r="T38" s="44"/>
      <c r="U38" s="36"/>
      <c r="V38" s="70">
        <f t="shared" si="6"/>
      </c>
      <c r="W38" s="61">
        <f t="shared" si="7"/>
      </c>
      <c r="X38" s="44"/>
      <c r="Y38" s="36"/>
      <c r="Z38" s="70">
        <f t="shared" si="8"/>
      </c>
      <c r="AA38" s="61">
        <f t="shared" si="9"/>
      </c>
      <c r="AB38" s="44"/>
      <c r="AC38" s="36"/>
      <c r="AD38" s="70">
        <f t="shared" si="10"/>
      </c>
      <c r="AE38" s="61">
        <f t="shared" si="11"/>
      </c>
      <c r="AF38" s="44"/>
      <c r="AG38" s="36"/>
      <c r="AH38" s="70">
        <f t="shared" si="12"/>
      </c>
      <c r="AI38" s="61">
        <f t="shared" si="13"/>
      </c>
      <c r="AJ38" s="44"/>
      <c r="AK38" s="36"/>
      <c r="AL38" s="70">
        <f t="shared" si="14"/>
      </c>
      <c r="AM38" s="61">
        <f t="shared" si="15"/>
      </c>
      <c r="AN38" s="44"/>
      <c r="AO38" s="36"/>
      <c r="AP38" s="70">
        <f t="shared" si="16"/>
      </c>
      <c r="AQ38" s="61">
        <f t="shared" si="17"/>
      </c>
      <c r="AR38" s="44"/>
      <c r="AS38" s="36"/>
      <c r="AT38" s="70">
        <f t="shared" si="18"/>
      </c>
      <c r="AU38" s="61">
        <f t="shared" si="19"/>
      </c>
      <c r="AV38" s="44"/>
      <c r="AW38" s="36"/>
      <c r="AX38" s="70">
        <f t="shared" si="20"/>
      </c>
      <c r="AY38" s="61">
        <f t="shared" si="21"/>
      </c>
      <c r="AZ38" s="44"/>
      <c r="BA38" s="36"/>
      <c r="BB38" s="70">
        <f t="shared" si="22"/>
      </c>
      <c r="BC38" s="61">
        <f t="shared" si="23"/>
      </c>
      <c r="BD38" s="44"/>
      <c r="BE38" s="36"/>
      <c r="BF38" s="70">
        <f t="shared" si="24"/>
      </c>
      <c r="BG38" s="61">
        <f t="shared" si="25"/>
      </c>
      <c r="BH38" s="44"/>
      <c r="BI38" s="36"/>
      <c r="BJ38" s="70">
        <f t="shared" si="26"/>
      </c>
      <c r="BK38" s="61">
        <f t="shared" si="27"/>
      </c>
      <c r="BL38" s="44"/>
      <c r="BM38" s="36"/>
    </row>
    <row r="39" spans="2:65" ht="13.5">
      <c r="B39" s="47"/>
      <c r="C39" s="112"/>
      <c r="D39" s="113"/>
      <c r="E39" s="113"/>
      <c r="F39" s="113"/>
      <c r="G39" s="113"/>
      <c r="H39" s="114"/>
      <c r="J39" s="60">
        <f>IF(VLOOKUP(ROW(J18)+1,Setup!$B$4:$D$99,2,FALSE)=0,"",VLOOKUP(ROW(J18)+1,Setup!$B$4:$D$99,2,FALSE))</f>
        <v>14</v>
      </c>
      <c r="K39" s="61" t="str">
        <f>VLOOKUP(ROW(K19),Setup!$B$4:$D$99,3,FALSE)</f>
        <v>00</v>
      </c>
      <c r="L39" s="44"/>
      <c r="M39" s="37"/>
      <c r="N39" s="60">
        <f t="shared" si="2"/>
        <v>14</v>
      </c>
      <c r="O39" s="61" t="str">
        <f t="shared" si="3"/>
        <v>00</v>
      </c>
      <c r="P39" s="44"/>
      <c r="Q39" s="36"/>
      <c r="R39" s="70">
        <f t="shared" si="4"/>
        <v>14</v>
      </c>
      <c r="S39" s="61" t="str">
        <f t="shared" si="5"/>
        <v>00</v>
      </c>
      <c r="T39" s="44"/>
      <c r="U39" s="36"/>
      <c r="V39" s="70">
        <f t="shared" si="6"/>
      </c>
      <c r="W39" s="61">
        <f t="shared" si="7"/>
      </c>
      <c r="X39" s="44"/>
      <c r="Y39" s="36"/>
      <c r="Z39" s="70">
        <f t="shared" si="8"/>
      </c>
      <c r="AA39" s="61">
        <f t="shared" si="9"/>
      </c>
      <c r="AB39" s="44"/>
      <c r="AC39" s="36"/>
      <c r="AD39" s="70">
        <f t="shared" si="10"/>
      </c>
      <c r="AE39" s="61">
        <f t="shared" si="11"/>
      </c>
      <c r="AF39" s="44"/>
      <c r="AG39" s="36"/>
      <c r="AH39" s="70">
        <f t="shared" si="12"/>
      </c>
      <c r="AI39" s="61">
        <f t="shared" si="13"/>
      </c>
      <c r="AJ39" s="44"/>
      <c r="AK39" s="36"/>
      <c r="AL39" s="70">
        <f t="shared" si="14"/>
      </c>
      <c r="AM39" s="61">
        <f t="shared" si="15"/>
      </c>
      <c r="AN39" s="44"/>
      <c r="AO39" s="36"/>
      <c r="AP39" s="70">
        <f t="shared" si="16"/>
      </c>
      <c r="AQ39" s="61">
        <f t="shared" si="17"/>
      </c>
      <c r="AR39" s="44"/>
      <c r="AS39" s="36"/>
      <c r="AT39" s="70">
        <f t="shared" si="18"/>
      </c>
      <c r="AU39" s="61">
        <f t="shared" si="19"/>
      </c>
      <c r="AV39" s="44"/>
      <c r="AW39" s="36"/>
      <c r="AX39" s="70">
        <f t="shared" si="20"/>
      </c>
      <c r="AY39" s="61">
        <f t="shared" si="21"/>
      </c>
      <c r="AZ39" s="44"/>
      <c r="BA39" s="36"/>
      <c r="BB39" s="70">
        <f t="shared" si="22"/>
      </c>
      <c r="BC39" s="61">
        <f t="shared" si="23"/>
      </c>
      <c r="BD39" s="44"/>
      <c r="BE39" s="36"/>
      <c r="BF39" s="70">
        <f t="shared" si="24"/>
      </c>
      <c r="BG39" s="61">
        <f t="shared" si="25"/>
      </c>
      <c r="BH39" s="44"/>
      <c r="BI39" s="36"/>
      <c r="BJ39" s="70">
        <f t="shared" si="26"/>
      </c>
      <c r="BK39" s="61">
        <f t="shared" si="27"/>
      </c>
      <c r="BL39" s="44"/>
      <c r="BM39" s="36"/>
    </row>
    <row r="40" spans="2:65" ht="13.5">
      <c r="B40" s="47"/>
      <c r="C40" s="112"/>
      <c r="D40" s="113"/>
      <c r="E40" s="113"/>
      <c r="F40" s="113"/>
      <c r="G40" s="113"/>
      <c r="H40" s="114"/>
      <c r="J40" s="60">
        <f>IF(VLOOKUP(ROW(J19)+1,Setup!$B$4:$D$99,2,FALSE)=0,"",VLOOKUP(ROW(J19)+1,Setup!$B$4:$D$99,2,FALSE))</f>
      </c>
      <c r="K40" s="61">
        <f>VLOOKUP(ROW(K20),Setup!$B$4:$D$99,3,FALSE)</f>
        <v>30</v>
      </c>
      <c r="L40" s="44"/>
      <c r="M40" s="37"/>
      <c r="N40" s="60">
        <f t="shared" si="2"/>
      </c>
      <c r="O40" s="61">
        <f t="shared" si="3"/>
        <v>30</v>
      </c>
      <c r="P40" s="44"/>
      <c r="Q40" s="36"/>
      <c r="R40" s="70">
        <f t="shared" si="4"/>
      </c>
      <c r="S40" s="61">
        <f t="shared" si="5"/>
        <v>30</v>
      </c>
      <c r="T40" s="44"/>
      <c r="U40" s="36"/>
      <c r="V40" s="70">
        <f t="shared" si="6"/>
      </c>
      <c r="W40" s="61">
        <f t="shared" si="7"/>
      </c>
      <c r="X40" s="44"/>
      <c r="Y40" s="36"/>
      <c r="Z40" s="70">
        <f t="shared" si="8"/>
      </c>
      <c r="AA40" s="61">
        <f t="shared" si="9"/>
      </c>
      <c r="AB40" s="44"/>
      <c r="AC40" s="36"/>
      <c r="AD40" s="70">
        <f t="shared" si="10"/>
      </c>
      <c r="AE40" s="61">
        <f t="shared" si="11"/>
      </c>
      <c r="AF40" s="44"/>
      <c r="AG40" s="36"/>
      <c r="AH40" s="70">
        <f t="shared" si="12"/>
      </c>
      <c r="AI40" s="61">
        <f t="shared" si="13"/>
      </c>
      <c r="AJ40" s="44"/>
      <c r="AK40" s="36"/>
      <c r="AL40" s="70">
        <f t="shared" si="14"/>
      </c>
      <c r="AM40" s="61">
        <f t="shared" si="15"/>
      </c>
      <c r="AN40" s="44"/>
      <c r="AO40" s="36"/>
      <c r="AP40" s="70">
        <f t="shared" si="16"/>
      </c>
      <c r="AQ40" s="61">
        <f t="shared" si="17"/>
      </c>
      <c r="AR40" s="44"/>
      <c r="AS40" s="36"/>
      <c r="AT40" s="70">
        <f t="shared" si="18"/>
      </c>
      <c r="AU40" s="61">
        <f t="shared" si="19"/>
      </c>
      <c r="AV40" s="44"/>
      <c r="AW40" s="36"/>
      <c r="AX40" s="70">
        <f t="shared" si="20"/>
      </c>
      <c r="AY40" s="61">
        <f t="shared" si="21"/>
      </c>
      <c r="AZ40" s="44"/>
      <c r="BA40" s="36"/>
      <c r="BB40" s="70">
        <f t="shared" si="22"/>
      </c>
      <c r="BC40" s="61">
        <f t="shared" si="23"/>
      </c>
      <c r="BD40" s="44"/>
      <c r="BE40" s="36"/>
      <c r="BF40" s="70">
        <f t="shared" si="24"/>
      </c>
      <c r="BG40" s="61">
        <f t="shared" si="25"/>
      </c>
      <c r="BH40" s="44"/>
      <c r="BI40" s="36"/>
      <c r="BJ40" s="70">
        <f t="shared" si="26"/>
      </c>
      <c r="BK40" s="61">
        <f t="shared" si="27"/>
      </c>
      <c r="BL40" s="44"/>
      <c r="BM40" s="36"/>
    </row>
    <row r="41" spans="2:65" ht="13.5">
      <c r="B41" s="47"/>
      <c r="C41" s="112"/>
      <c r="D41" s="113"/>
      <c r="E41" s="113"/>
      <c r="F41" s="113"/>
      <c r="G41" s="113"/>
      <c r="H41" s="114"/>
      <c r="J41" s="60">
        <f>IF(VLOOKUP(ROW(J20)+1,Setup!$B$4:$D$99,2,FALSE)=0,"",VLOOKUP(ROW(J20)+1,Setup!$B$4:$D$99,2,FALSE))</f>
        <v>15</v>
      </c>
      <c r="K41" s="61" t="str">
        <f>VLOOKUP(ROW(K21),Setup!$B$4:$D$99,3,FALSE)</f>
        <v>00</v>
      </c>
      <c r="L41" s="44"/>
      <c r="M41" s="37"/>
      <c r="N41" s="60">
        <f t="shared" si="2"/>
        <v>15</v>
      </c>
      <c r="O41" s="61" t="str">
        <f t="shared" si="3"/>
        <v>00</v>
      </c>
      <c r="P41" s="44"/>
      <c r="Q41" s="36"/>
      <c r="R41" s="70">
        <f t="shared" si="4"/>
        <v>15</v>
      </c>
      <c r="S41" s="61" t="str">
        <f t="shared" si="5"/>
        <v>00</v>
      </c>
      <c r="T41" s="44"/>
      <c r="U41" s="36"/>
      <c r="V41" s="70">
        <f t="shared" si="6"/>
      </c>
      <c r="W41" s="61">
        <f t="shared" si="7"/>
      </c>
      <c r="X41" s="44"/>
      <c r="Y41" s="36"/>
      <c r="Z41" s="70">
        <f t="shared" si="8"/>
      </c>
      <c r="AA41" s="61">
        <f t="shared" si="9"/>
      </c>
      <c r="AB41" s="44"/>
      <c r="AC41" s="36"/>
      <c r="AD41" s="70">
        <f t="shared" si="10"/>
      </c>
      <c r="AE41" s="61">
        <f t="shared" si="11"/>
      </c>
      <c r="AF41" s="44"/>
      <c r="AG41" s="36"/>
      <c r="AH41" s="70">
        <f t="shared" si="12"/>
      </c>
      <c r="AI41" s="61">
        <f t="shared" si="13"/>
      </c>
      <c r="AJ41" s="44"/>
      <c r="AK41" s="36"/>
      <c r="AL41" s="70">
        <f t="shared" si="14"/>
      </c>
      <c r="AM41" s="61">
        <f t="shared" si="15"/>
      </c>
      <c r="AN41" s="44"/>
      <c r="AO41" s="36"/>
      <c r="AP41" s="70">
        <f t="shared" si="16"/>
      </c>
      <c r="AQ41" s="61">
        <f t="shared" si="17"/>
      </c>
      <c r="AR41" s="44"/>
      <c r="AS41" s="36"/>
      <c r="AT41" s="70">
        <f t="shared" si="18"/>
      </c>
      <c r="AU41" s="61">
        <f t="shared" si="19"/>
      </c>
      <c r="AV41" s="44"/>
      <c r="AW41" s="36"/>
      <c r="AX41" s="70">
        <f t="shared" si="20"/>
      </c>
      <c r="AY41" s="61">
        <f t="shared" si="21"/>
      </c>
      <c r="AZ41" s="44"/>
      <c r="BA41" s="36"/>
      <c r="BB41" s="70">
        <f t="shared" si="22"/>
      </c>
      <c r="BC41" s="61">
        <f t="shared" si="23"/>
      </c>
      <c r="BD41" s="44"/>
      <c r="BE41" s="36"/>
      <c r="BF41" s="70">
        <f t="shared" si="24"/>
      </c>
      <c r="BG41" s="61">
        <f t="shared" si="25"/>
      </c>
      <c r="BH41" s="44"/>
      <c r="BI41" s="36"/>
      <c r="BJ41" s="70">
        <f t="shared" si="26"/>
      </c>
      <c r="BK41" s="61">
        <f t="shared" si="27"/>
      </c>
      <c r="BL41" s="44"/>
      <c r="BM41" s="36"/>
    </row>
    <row r="42" spans="2:65" ht="13.5">
      <c r="B42" s="47"/>
      <c r="C42" s="112"/>
      <c r="D42" s="113"/>
      <c r="E42" s="113"/>
      <c r="F42" s="113"/>
      <c r="G42" s="113"/>
      <c r="H42" s="114"/>
      <c r="J42" s="60">
        <f>IF(VLOOKUP(ROW(J21)+1,Setup!$B$4:$D$99,2,FALSE)=0,"",VLOOKUP(ROW(J21)+1,Setup!$B$4:$D$99,2,FALSE))</f>
      </c>
      <c r="K42" s="61">
        <f>VLOOKUP(ROW(K22),Setup!$B$4:$D$99,3,FALSE)</f>
        <v>30</v>
      </c>
      <c r="L42" s="44"/>
      <c r="M42" s="37"/>
      <c r="N42" s="60">
        <f t="shared" si="2"/>
      </c>
      <c r="O42" s="61">
        <f t="shared" si="3"/>
        <v>30</v>
      </c>
      <c r="P42" s="44"/>
      <c r="Q42" s="36"/>
      <c r="R42" s="70">
        <f t="shared" si="4"/>
      </c>
      <c r="S42" s="61">
        <f t="shared" si="5"/>
        <v>30</v>
      </c>
      <c r="T42" s="44"/>
      <c r="U42" s="36"/>
      <c r="V42" s="70">
        <f t="shared" si="6"/>
      </c>
      <c r="W42" s="61">
        <f t="shared" si="7"/>
      </c>
      <c r="X42" s="44"/>
      <c r="Y42" s="36"/>
      <c r="Z42" s="70">
        <f t="shared" si="8"/>
      </c>
      <c r="AA42" s="61">
        <f t="shared" si="9"/>
      </c>
      <c r="AB42" s="44"/>
      <c r="AC42" s="36"/>
      <c r="AD42" s="70">
        <f t="shared" si="10"/>
      </c>
      <c r="AE42" s="61">
        <f t="shared" si="11"/>
      </c>
      <c r="AF42" s="44"/>
      <c r="AG42" s="36"/>
      <c r="AH42" s="70">
        <f t="shared" si="12"/>
      </c>
      <c r="AI42" s="61">
        <f t="shared" si="13"/>
      </c>
      <c r="AJ42" s="44"/>
      <c r="AK42" s="36"/>
      <c r="AL42" s="70">
        <f t="shared" si="14"/>
      </c>
      <c r="AM42" s="61">
        <f t="shared" si="15"/>
      </c>
      <c r="AN42" s="44"/>
      <c r="AO42" s="36"/>
      <c r="AP42" s="70">
        <f t="shared" si="16"/>
      </c>
      <c r="AQ42" s="61">
        <f t="shared" si="17"/>
      </c>
      <c r="AR42" s="44"/>
      <c r="AS42" s="36"/>
      <c r="AT42" s="70">
        <f t="shared" si="18"/>
      </c>
      <c r="AU42" s="61">
        <f t="shared" si="19"/>
      </c>
      <c r="AV42" s="44"/>
      <c r="AW42" s="36"/>
      <c r="AX42" s="70">
        <f t="shared" si="20"/>
      </c>
      <c r="AY42" s="61">
        <f t="shared" si="21"/>
      </c>
      <c r="AZ42" s="44"/>
      <c r="BA42" s="36"/>
      <c r="BB42" s="70">
        <f t="shared" si="22"/>
      </c>
      <c r="BC42" s="61">
        <f t="shared" si="23"/>
      </c>
      <c r="BD42" s="44"/>
      <c r="BE42" s="36"/>
      <c r="BF42" s="70">
        <f t="shared" si="24"/>
      </c>
      <c r="BG42" s="61">
        <f t="shared" si="25"/>
      </c>
      <c r="BH42" s="44"/>
      <c r="BI42" s="36"/>
      <c r="BJ42" s="70">
        <f t="shared" si="26"/>
      </c>
      <c r="BK42" s="61">
        <f t="shared" si="27"/>
      </c>
      <c r="BL42" s="44"/>
      <c r="BM42" s="36"/>
    </row>
    <row r="43" spans="2:65" ht="13.5" customHeight="1">
      <c r="B43" s="47"/>
      <c r="C43" s="112"/>
      <c r="D43" s="113"/>
      <c r="E43" s="113"/>
      <c r="F43" s="113"/>
      <c r="G43" s="113"/>
      <c r="H43" s="114"/>
      <c r="J43" s="60">
        <f>IF(VLOOKUP(ROW(J22)+1,Setup!$B$4:$D$99,2,FALSE)=0,"",VLOOKUP(ROW(J22)+1,Setup!$B$4:$D$99,2,FALSE))</f>
        <v>16</v>
      </c>
      <c r="K43" s="61" t="str">
        <f>VLOOKUP(ROW(K23),Setup!$B$4:$D$99,3,FALSE)</f>
        <v>00</v>
      </c>
      <c r="L43" s="44"/>
      <c r="M43" s="37"/>
      <c r="N43" s="60">
        <f t="shared" si="2"/>
        <v>16</v>
      </c>
      <c r="O43" s="61" t="str">
        <f t="shared" si="3"/>
        <v>00</v>
      </c>
      <c r="P43" s="44"/>
      <c r="Q43" s="36"/>
      <c r="R43" s="70">
        <f t="shared" si="4"/>
        <v>16</v>
      </c>
      <c r="S43" s="61" t="str">
        <f t="shared" si="5"/>
        <v>00</v>
      </c>
      <c r="T43" s="44"/>
      <c r="U43" s="36"/>
      <c r="V43" s="70">
        <f t="shared" si="6"/>
      </c>
      <c r="W43" s="61">
        <f t="shared" si="7"/>
      </c>
      <c r="X43" s="44"/>
      <c r="Y43" s="36"/>
      <c r="Z43" s="70">
        <f t="shared" si="8"/>
      </c>
      <c r="AA43" s="61">
        <f t="shared" si="9"/>
      </c>
      <c r="AB43" s="44"/>
      <c r="AC43" s="36"/>
      <c r="AD43" s="70">
        <f t="shared" si="10"/>
      </c>
      <c r="AE43" s="61">
        <f t="shared" si="11"/>
      </c>
      <c r="AF43" s="44"/>
      <c r="AG43" s="36"/>
      <c r="AH43" s="70">
        <f t="shared" si="12"/>
      </c>
      <c r="AI43" s="61">
        <f t="shared" si="13"/>
      </c>
      <c r="AJ43" s="44"/>
      <c r="AK43" s="36"/>
      <c r="AL43" s="70">
        <f t="shared" si="14"/>
      </c>
      <c r="AM43" s="61">
        <f t="shared" si="15"/>
      </c>
      <c r="AN43" s="44"/>
      <c r="AO43" s="36"/>
      <c r="AP43" s="70">
        <f t="shared" si="16"/>
      </c>
      <c r="AQ43" s="61">
        <f t="shared" si="17"/>
      </c>
      <c r="AR43" s="44"/>
      <c r="AS43" s="36"/>
      <c r="AT43" s="70">
        <f t="shared" si="18"/>
      </c>
      <c r="AU43" s="61">
        <f t="shared" si="19"/>
      </c>
      <c r="AV43" s="44"/>
      <c r="AW43" s="36"/>
      <c r="AX43" s="70">
        <f t="shared" si="20"/>
      </c>
      <c r="AY43" s="61">
        <f t="shared" si="21"/>
      </c>
      <c r="AZ43" s="44"/>
      <c r="BA43" s="36"/>
      <c r="BB43" s="70">
        <f t="shared" si="22"/>
      </c>
      <c r="BC43" s="61">
        <f t="shared" si="23"/>
      </c>
      <c r="BD43" s="44"/>
      <c r="BE43" s="36"/>
      <c r="BF43" s="70">
        <f t="shared" si="24"/>
      </c>
      <c r="BG43" s="61">
        <f t="shared" si="25"/>
      </c>
      <c r="BH43" s="44"/>
      <c r="BI43" s="36"/>
      <c r="BJ43" s="70">
        <f t="shared" si="26"/>
      </c>
      <c r="BK43" s="61">
        <f t="shared" si="27"/>
      </c>
      <c r="BL43" s="44"/>
      <c r="BM43" s="36"/>
    </row>
    <row r="44" spans="2:65" ht="13.5" customHeight="1">
      <c r="B44" s="47"/>
      <c r="C44" s="112"/>
      <c r="D44" s="113"/>
      <c r="E44" s="113"/>
      <c r="F44" s="113"/>
      <c r="G44" s="113"/>
      <c r="H44" s="114"/>
      <c r="J44" s="60">
        <f>IF(VLOOKUP(ROW(J23)+1,Setup!$B$4:$D$99,2,FALSE)=0,"",VLOOKUP(ROW(J23)+1,Setup!$B$4:$D$99,2,FALSE))</f>
      </c>
      <c r="K44" s="61">
        <f>VLOOKUP(ROW(K24),Setup!$B$4:$D$99,3,FALSE)</f>
        <v>30</v>
      </c>
      <c r="L44" s="44"/>
      <c r="M44" s="37"/>
      <c r="N44" s="60">
        <f t="shared" si="2"/>
      </c>
      <c r="O44" s="61">
        <f t="shared" si="3"/>
        <v>30</v>
      </c>
      <c r="P44" s="44"/>
      <c r="Q44" s="36"/>
      <c r="R44" s="70">
        <f t="shared" si="4"/>
      </c>
      <c r="S44" s="61">
        <f t="shared" si="5"/>
        <v>30</v>
      </c>
      <c r="T44" s="44"/>
      <c r="U44" s="36"/>
      <c r="V44" s="70">
        <f t="shared" si="6"/>
      </c>
      <c r="W44" s="61">
        <f t="shared" si="7"/>
      </c>
      <c r="X44" s="44"/>
      <c r="Y44" s="36"/>
      <c r="Z44" s="70">
        <f t="shared" si="8"/>
      </c>
      <c r="AA44" s="61">
        <f t="shared" si="9"/>
      </c>
      <c r="AB44" s="44"/>
      <c r="AC44" s="36"/>
      <c r="AD44" s="70">
        <f t="shared" si="10"/>
      </c>
      <c r="AE44" s="61">
        <f t="shared" si="11"/>
      </c>
      <c r="AF44" s="44"/>
      <c r="AG44" s="36"/>
      <c r="AH44" s="70">
        <f t="shared" si="12"/>
      </c>
      <c r="AI44" s="61">
        <f t="shared" si="13"/>
      </c>
      <c r="AJ44" s="44"/>
      <c r="AK44" s="36"/>
      <c r="AL44" s="70">
        <f t="shared" si="14"/>
      </c>
      <c r="AM44" s="61">
        <f t="shared" si="15"/>
      </c>
      <c r="AN44" s="44"/>
      <c r="AO44" s="36"/>
      <c r="AP44" s="70">
        <f t="shared" si="16"/>
      </c>
      <c r="AQ44" s="61">
        <f t="shared" si="17"/>
      </c>
      <c r="AR44" s="44"/>
      <c r="AS44" s="36"/>
      <c r="AT44" s="70">
        <f t="shared" si="18"/>
      </c>
      <c r="AU44" s="61">
        <f t="shared" si="19"/>
      </c>
      <c r="AV44" s="44"/>
      <c r="AW44" s="36"/>
      <c r="AX44" s="70">
        <f t="shared" si="20"/>
      </c>
      <c r="AY44" s="61">
        <f t="shared" si="21"/>
      </c>
      <c r="AZ44" s="44"/>
      <c r="BA44" s="36"/>
      <c r="BB44" s="70">
        <f t="shared" si="22"/>
      </c>
      <c r="BC44" s="61">
        <f t="shared" si="23"/>
      </c>
      <c r="BD44" s="44"/>
      <c r="BE44" s="36"/>
      <c r="BF44" s="70">
        <f t="shared" si="24"/>
      </c>
      <c r="BG44" s="61">
        <f t="shared" si="25"/>
      </c>
      <c r="BH44" s="44"/>
      <c r="BI44" s="36"/>
      <c r="BJ44" s="70">
        <f t="shared" si="26"/>
      </c>
      <c r="BK44" s="61">
        <f t="shared" si="27"/>
      </c>
      <c r="BL44" s="44"/>
      <c r="BM44" s="36"/>
    </row>
    <row r="45" spans="2:65" ht="13.5">
      <c r="B45" s="47"/>
      <c r="C45" s="112"/>
      <c r="D45" s="113"/>
      <c r="E45" s="113"/>
      <c r="F45" s="113"/>
      <c r="G45" s="113"/>
      <c r="H45" s="114"/>
      <c r="J45" s="60">
        <f>IF(VLOOKUP(ROW(J24)+1,Setup!$B$4:$D$99,2,FALSE)=0,"",VLOOKUP(ROW(J24)+1,Setup!$B$4:$D$99,2,FALSE))</f>
        <v>17</v>
      </c>
      <c r="K45" s="61" t="str">
        <f>VLOOKUP(ROW(K25),Setup!$B$4:$D$99,3,FALSE)</f>
        <v>00</v>
      </c>
      <c r="L45" s="44"/>
      <c r="M45" s="37"/>
      <c r="N45" s="60">
        <f t="shared" si="2"/>
        <v>17</v>
      </c>
      <c r="O45" s="61" t="str">
        <f t="shared" si="3"/>
        <v>00</v>
      </c>
      <c r="P45" s="44"/>
      <c r="Q45" s="36"/>
      <c r="R45" s="70">
        <f t="shared" si="4"/>
        <v>17</v>
      </c>
      <c r="S45" s="61" t="str">
        <f t="shared" si="5"/>
        <v>00</v>
      </c>
      <c r="T45" s="44"/>
      <c r="U45" s="36"/>
      <c r="V45" s="70">
        <f t="shared" si="6"/>
      </c>
      <c r="W45" s="61">
        <f t="shared" si="7"/>
      </c>
      <c r="X45" s="44"/>
      <c r="Y45" s="36"/>
      <c r="Z45" s="70">
        <f t="shared" si="8"/>
      </c>
      <c r="AA45" s="61">
        <f t="shared" si="9"/>
      </c>
      <c r="AB45" s="44"/>
      <c r="AC45" s="36"/>
      <c r="AD45" s="70">
        <f t="shared" si="10"/>
      </c>
      <c r="AE45" s="61">
        <f t="shared" si="11"/>
      </c>
      <c r="AF45" s="44"/>
      <c r="AG45" s="36"/>
      <c r="AH45" s="70">
        <f t="shared" si="12"/>
      </c>
      <c r="AI45" s="61">
        <f t="shared" si="13"/>
      </c>
      <c r="AJ45" s="44"/>
      <c r="AK45" s="36"/>
      <c r="AL45" s="70">
        <f t="shared" si="14"/>
      </c>
      <c r="AM45" s="61">
        <f t="shared" si="15"/>
      </c>
      <c r="AN45" s="44"/>
      <c r="AO45" s="36"/>
      <c r="AP45" s="70">
        <f t="shared" si="16"/>
      </c>
      <c r="AQ45" s="61">
        <f t="shared" si="17"/>
      </c>
      <c r="AR45" s="44"/>
      <c r="AS45" s="36"/>
      <c r="AT45" s="70">
        <f t="shared" si="18"/>
      </c>
      <c r="AU45" s="61">
        <f t="shared" si="19"/>
      </c>
      <c r="AV45" s="44"/>
      <c r="AW45" s="36"/>
      <c r="AX45" s="70">
        <f t="shared" si="20"/>
      </c>
      <c r="AY45" s="61">
        <f t="shared" si="21"/>
      </c>
      <c r="AZ45" s="44"/>
      <c r="BA45" s="36"/>
      <c r="BB45" s="70">
        <f t="shared" si="22"/>
      </c>
      <c r="BC45" s="61">
        <f t="shared" si="23"/>
      </c>
      <c r="BD45" s="44"/>
      <c r="BE45" s="36"/>
      <c r="BF45" s="70">
        <f t="shared" si="24"/>
      </c>
      <c r="BG45" s="61">
        <f t="shared" si="25"/>
      </c>
      <c r="BH45" s="44"/>
      <c r="BI45" s="36"/>
      <c r="BJ45" s="70">
        <f t="shared" si="26"/>
      </c>
      <c r="BK45" s="61">
        <f t="shared" si="27"/>
      </c>
      <c r="BL45" s="44"/>
      <c r="BM45" s="36"/>
    </row>
    <row r="46" spans="2:65" ht="13.5">
      <c r="B46" s="47"/>
      <c r="C46" s="112"/>
      <c r="D46" s="113"/>
      <c r="E46" s="113"/>
      <c r="F46" s="113"/>
      <c r="G46" s="113"/>
      <c r="H46" s="114"/>
      <c r="J46" s="60">
        <f>IF(VLOOKUP(ROW(J25)+1,Setup!$B$4:$D$99,2,FALSE)=0,"",VLOOKUP(ROW(J25)+1,Setup!$B$4:$D$99,2,FALSE))</f>
      </c>
      <c r="K46" s="61">
        <f>VLOOKUP(ROW(K26),Setup!$B$4:$D$99,3,FALSE)</f>
        <v>30</v>
      </c>
      <c r="L46" s="44"/>
      <c r="M46" s="37"/>
      <c r="N46" s="60">
        <f t="shared" si="2"/>
      </c>
      <c r="O46" s="61">
        <f t="shared" si="3"/>
        <v>30</v>
      </c>
      <c r="P46" s="44"/>
      <c r="Q46" s="36"/>
      <c r="R46" s="70">
        <f t="shared" si="4"/>
      </c>
      <c r="S46" s="61">
        <f t="shared" si="5"/>
        <v>30</v>
      </c>
      <c r="T46" s="44"/>
      <c r="U46" s="36"/>
      <c r="V46" s="70">
        <f t="shared" si="6"/>
      </c>
      <c r="W46" s="61">
        <f t="shared" si="7"/>
      </c>
      <c r="X46" s="44"/>
      <c r="Y46" s="36"/>
      <c r="Z46" s="70">
        <f t="shared" si="8"/>
      </c>
      <c r="AA46" s="61">
        <f t="shared" si="9"/>
      </c>
      <c r="AB46" s="44"/>
      <c r="AC46" s="36"/>
      <c r="AD46" s="70">
        <f t="shared" si="10"/>
      </c>
      <c r="AE46" s="61">
        <f t="shared" si="11"/>
      </c>
      <c r="AF46" s="44"/>
      <c r="AG46" s="36"/>
      <c r="AH46" s="70">
        <f t="shared" si="12"/>
      </c>
      <c r="AI46" s="61">
        <f t="shared" si="13"/>
      </c>
      <c r="AJ46" s="44"/>
      <c r="AK46" s="36"/>
      <c r="AL46" s="70">
        <f t="shared" si="14"/>
      </c>
      <c r="AM46" s="61">
        <f t="shared" si="15"/>
      </c>
      <c r="AN46" s="44"/>
      <c r="AO46" s="36"/>
      <c r="AP46" s="70">
        <f t="shared" si="16"/>
      </c>
      <c r="AQ46" s="61">
        <f t="shared" si="17"/>
      </c>
      <c r="AR46" s="44"/>
      <c r="AS46" s="36"/>
      <c r="AT46" s="70">
        <f t="shared" si="18"/>
      </c>
      <c r="AU46" s="61">
        <f t="shared" si="19"/>
      </c>
      <c r="AV46" s="44"/>
      <c r="AW46" s="36"/>
      <c r="AX46" s="70">
        <f t="shared" si="20"/>
      </c>
      <c r="AY46" s="61">
        <f t="shared" si="21"/>
      </c>
      <c r="AZ46" s="44"/>
      <c r="BA46" s="36"/>
      <c r="BB46" s="70">
        <f t="shared" si="22"/>
      </c>
      <c r="BC46" s="61">
        <f t="shared" si="23"/>
      </c>
      <c r="BD46" s="44"/>
      <c r="BE46" s="36"/>
      <c r="BF46" s="70">
        <f t="shared" si="24"/>
      </c>
      <c r="BG46" s="61">
        <f t="shared" si="25"/>
      </c>
      <c r="BH46" s="44"/>
      <c r="BI46" s="36"/>
      <c r="BJ46" s="70">
        <f t="shared" si="26"/>
      </c>
      <c r="BK46" s="61">
        <f t="shared" si="27"/>
      </c>
      <c r="BL46" s="44"/>
      <c r="BM46" s="36"/>
    </row>
    <row r="47" spans="2:65" ht="13.5">
      <c r="B47" s="47"/>
      <c r="C47" s="112"/>
      <c r="D47" s="113"/>
      <c r="E47" s="113"/>
      <c r="F47" s="113"/>
      <c r="G47" s="113"/>
      <c r="H47" s="114"/>
      <c r="J47" s="60">
        <f>IF(VLOOKUP(ROW(J26)+1,Setup!$B$4:$D$99,2,FALSE)=0,"",VLOOKUP(ROW(J26)+1,Setup!$B$4:$D$99,2,FALSE))</f>
        <v>18</v>
      </c>
      <c r="K47" s="61" t="str">
        <f>VLOOKUP(ROW(K27),Setup!$B$4:$D$99,3,FALSE)</f>
        <v>00</v>
      </c>
      <c r="L47" s="44"/>
      <c r="M47" s="37"/>
      <c r="N47" s="60">
        <f t="shared" si="2"/>
        <v>18</v>
      </c>
      <c r="O47" s="61" t="str">
        <f t="shared" si="3"/>
        <v>00</v>
      </c>
      <c r="P47" s="44"/>
      <c r="Q47" s="36"/>
      <c r="R47" s="70">
        <f t="shared" si="4"/>
        <v>18</v>
      </c>
      <c r="S47" s="61" t="str">
        <f t="shared" si="5"/>
        <v>00</v>
      </c>
      <c r="T47" s="44"/>
      <c r="U47" s="36"/>
      <c r="V47" s="70">
        <f t="shared" si="6"/>
      </c>
      <c r="W47" s="61">
        <f t="shared" si="7"/>
      </c>
      <c r="X47" s="44"/>
      <c r="Y47" s="36"/>
      <c r="Z47" s="70">
        <f t="shared" si="8"/>
      </c>
      <c r="AA47" s="61">
        <f t="shared" si="9"/>
      </c>
      <c r="AB47" s="44"/>
      <c r="AC47" s="36"/>
      <c r="AD47" s="70">
        <f t="shared" si="10"/>
      </c>
      <c r="AE47" s="61">
        <f t="shared" si="11"/>
      </c>
      <c r="AF47" s="44"/>
      <c r="AG47" s="36"/>
      <c r="AH47" s="70">
        <f t="shared" si="12"/>
      </c>
      <c r="AI47" s="61">
        <f t="shared" si="13"/>
      </c>
      <c r="AJ47" s="44"/>
      <c r="AK47" s="36"/>
      <c r="AL47" s="70">
        <f t="shared" si="14"/>
      </c>
      <c r="AM47" s="61">
        <f t="shared" si="15"/>
      </c>
      <c r="AN47" s="44"/>
      <c r="AO47" s="36"/>
      <c r="AP47" s="70">
        <f t="shared" si="16"/>
      </c>
      <c r="AQ47" s="61">
        <f t="shared" si="17"/>
      </c>
      <c r="AR47" s="44"/>
      <c r="AS47" s="36"/>
      <c r="AT47" s="70">
        <f t="shared" si="18"/>
      </c>
      <c r="AU47" s="61">
        <f t="shared" si="19"/>
      </c>
      <c r="AV47" s="44"/>
      <c r="AW47" s="36"/>
      <c r="AX47" s="70">
        <f t="shared" si="20"/>
      </c>
      <c r="AY47" s="61">
        <f t="shared" si="21"/>
      </c>
      <c r="AZ47" s="44"/>
      <c r="BA47" s="36"/>
      <c r="BB47" s="70">
        <f t="shared" si="22"/>
      </c>
      <c r="BC47" s="61">
        <f t="shared" si="23"/>
      </c>
      <c r="BD47" s="44"/>
      <c r="BE47" s="36"/>
      <c r="BF47" s="70">
        <f t="shared" si="24"/>
      </c>
      <c r="BG47" s="61">
        <f t="shared" si="25"/>
      </c>
      <c r="BH47" s="44"/>
      <c r="BI47" s="36"/>
      <c r="BJ47" s="70">
        <f t="shared" si="26"/>
      </c>
      <c r="BK47" s="61">
        <f t="shared" si="27"/>
      </c>
      <c r="BL47" s="44"/>
      <c r="BM47" s="36"/>
    </row>
    <row r="48" spans="2:65" ht="13.5">
      <c r="B48" s="47"/>
      <c r="C48" s="112"/>
      <c r="D48" s="113"/>
      <c r="E48" s="113"/>
      <c r="F48" s="113"/>
      <c r="G48" s="113"/>
      <c r="H48" s="114"/>
      <c r="J48" s="60">
        <f>IF(VLOOKUP(ROW(J27)+1,Setup!$B$4:$D$99,2,FALSE)=0,"",VLOOKUP(ROW(J27)+1,Setup!$B$4:$D$99,2,FALSE))</f>
      </c>
      <c r="K48" s="61">
        <f>VLOOKUP(ROW(K28),Setup!$B$4:$D$99,3,FALSE)</f>
        <v>30</v>
      </c>
      <c r="L48" s="44"/>
      <c r="M48" s="37"/>
      <c r="N48" s="60">
        <f t="shared" si="2"/>
      </c>
      <c r="O48" s="61">
        <f t="shared" si="3"/>
        <v>30</v>
      </c>
      <c r="P48" s="44"/>
      <c r="Q48" s="36"/>
      <c r="R48" s="70">
        <f t="shared" si="4"/>
      </c>
      <c r="S48" s="61">
        <f t="shared" si="5"/>
        <v>30</v>
      </c>
      <c r="T48" s="44"/>
      <c r="U48" s="36"/>
      <c r="V48" s="70">
        <f t="shared" si="6"/>
      </c>
      <c r="W48" s="61">
        <f t="shared" si="7"/>
      </c>
      <c r="X48" s="44"/>
      <c r="Y48" s="36"/>
      <c r="Z48" s="70">
        <f t="shared" si="8"/>
      </c>
      <c r="AA48" s="61">
        <f t="shared" si="9"/>
      </c>
      <c r="AB48" s="44"/>
      <c r="AC48" s="36"/>
      <c r="AD48" s="70">
        <f t="shared" si="10"/>
      </c>
      <c r="AE48" s="61">
        <f t="shared" si="11"/>
      </c>
      <c r="AF48" s="44"/>
      <c r="AG48" s="36"/>
      <c r="AH48" s="70">
        <f t="shared" si="12"/>
      </c>
      <c r="AI48" s="61">
        <f t="shared" si="13"/>
      </c>
      <c r="AJ48" s="44"/>
      <c r="AK48" s="36"/>
      <c r="AL48" s="70">
        <f t="shared" si="14"/>
      </c>
      <c r="AM48" s="61">
        <f t="shared" si="15"/>
      </c>
      <c r="AN48" s="44"/>
      <c r="AO48" s="36"/>
      <c r="AP48" s="70">
        <f t="shared" si="16"/>
      </c>
      <c r="AQ48" s="61">
        <f t="shared" si="17"/>
      </c>
      <c r="AR48" s="44"/>
      <c r="AS48" s="36"/>
      <c r="AT48" s="70">
        <f t="shared" si="18"/>
      </c>
      <c r="AU48" s="61">
        <f t="shared" si="19"/>
      </c>
      <c r="AV48" s="44"/>
      <c r="AW48" s="36"/>
      <c r="AX48" s="70">
        <f t="shared" si="20"/>
      </c>
      <c r="AY48" s="61">
        <f t="shared" si="21"/>
      </c>
      <c r="AZ48" s="44"/>
      <c r="BA48" s="36"/>
      <c r="BB48" s="70">
        <f t="shared" si="22"/>
      </c>
      <c r="BC48" s="61">
        <f t="shared" si="23"/>
      </c>
      <c r="BD48" s="44"/>
      <c r="BE48" s="36"/>
      <c r="BF48" s="70">
        <f t="shared" si="24"/>
      </c>
      <c r="BG48" s="61">
        <f t="shared" si="25"/>
      </c>
      <c r="BH48" s="44"/>
      <c r="BI48" s="36"/>
      <c r="BJ48" s="70">
        <f t="shared" si="26"/>
      </c>
      <c r="BK48" s="61">
        <f t="shared" si="27"/>
      </c>
      <c r="BL48" s="44"/>
      <c r="BM48" s="36"/>
    </row>
    <row r="49" spans="2:65" ht="13.5">
      <c r="B49" s="47"/>
      <c r="C49" s="112"/>
      <c r="D49" s="113"/>
      <c r="E49" s="113"/>
      <c r="F49" s="113"/>
      <c r="G49" s="113"/>
      <c r="H49" s="114"/>
      <c r="J49" s="60">
        <f>IF(VLOOKUP(ROW(J28)+1,Setup!$B$4:$D$99,2,FALSE)=0,"",VLOOKUP(ROW(J28)+1,Setup!$B$4:$D$99,2,FALSE))</f>
        <v>19</v>
      </c>
      <c r="K49" s="61" t="str">
        <f>VLOOKUP(ROW(K29),Setup!$B$4:$D$99,3,FALSE)</f>
        <v>00</v>
      </c>
      <c r="L49" s="44"/>
      <c r="M49" s="37"/>
      <c r="N49" s="60">
        <f t="shared" si="2"/>
        <v>19</v>
      </c>
      <c r="O49" s="61" t="str">
        <f t="shared" si="3"/>
        <v>00</v>
      </c>
      <c r="P49" s="44"/>
      <c r="Q49" s="36"/>
      <c r="R49" s="70">
        <f t="shared" si="4"/>
        <v>19</v>
      </c>
      <c r="S49" s="61" t="str">
        <f t="shared" si="5"/>
        <v>00</v>
      </c>
      <c r="T49" s="44"/>
      <c r="U49" s="36"/>
      <c r="V49" s="70">
        <f t="shared" si="6"/>
      </c>
      <c r="W49" s="61">
        <f t="shared" si="7"/>
      </c>
      <c r="X49" s="44"/>
      <c r="Y49" s="36"/>
      <c r="Z49" s="70">
        <f t="shared" si="8"/>
      </c>
      <c r="AA49" s="61">
        <f t="shared" si="9"/>
      </c>
      <c r="AB49" s="44"/>
      <c r="AC49" s="36"/>
      <c r="AD49" s="70">
        <f t="shared" si="10"/>
      </c>
      <c r="AE49" s="61">
        <f t="shared" si="11"/>
      </c>
      <c r="AF49" s="44"/>
      <c r="AG49" s="36"/>
      <c r="AH49" s="70">
        <f t="shared" si="12"/>
      </c>
      <c r="AI49" s="61">
        <f t="shared" si="13"/>
      </c>
      <c r="AJ49" s="44"/>
      <c r="AK49" s="36"/>
      <c r="AL49" s="70">
        <f t="shared" si="14"/>
      </c>
      <c r="AM49" s="61">
        <f t="shared" si="15"/>
      </c>
      <c r="AN49" s="44"/>
      <c r="AO49" s="36"/>
      <c r="AP49" s="70">
        <f t="shared" si="16"/>
      </c>
      <c r="AQ49" s="61">
        <f t="shared" si="17"/>
      </c>
      <c r="AR49" s="44"/>
      <c r="AS49" s="36"/>
      <c r="AT49" s="70">
        <f t="shared" si="18"/>
      </c>
      <c r="AU49" s="61">
        <f t="shared" si="19"/>
      </c>
      <c r="AV49" s="44"/>
      <c r="AW49" s="36"/>
      <c r="AX49" s="70">
        <f t="shared" si="20"/>
      </c>
      <c r="AY49" s="61">
        <f t="shared" si="21"/>
      </c>
      <c r="AZ49" s="44"/>
      <c r="BA49" s="36"/>
      <c r="BB49" s="70">
        <f t="shared" si="22"/>
      </c>
      <c r="BC49" s="61">
        <f t="shared" si="23"/>
      </c>
      <c r="BD49" s="44"/>
      <c r="BE49" s="36"/>
      <c r="BF49" s="70">
        <f t="shared" si="24"/>
      </c>
      <c r="BG49" s="61">
        <f t="shared" si="25"/>
      </c>
      <c r="BH49" s="44"/>
      <c r="BI49" s="36"/>
      <c r="BJ49" s="70">
        <f t="shared" si="26"/>
      </c>
      <c r="BK49" s="61">
        <f t="shared" si="27"/>
      </c>
      <c r="BL49" s="44"/>
      <c r="BM49" s="36"/>
    </row>
    <row r="50" spans="2:65" ht="13.5">
      <c r="B50" s="47"/>
      <c r="C50" s="112"/>
      <c r="D50" s="113"/>
      <c r="E50" s="113"/>
      <c r="F50" s="113"/>
      <c r="G50" s="113"/>
      <c r="H50" s="114"/>
      <c r="J50" s="60">
        <f>IF(VLOOKUP(ROW(J29)+1,Setup!$B$4:$D$99,2,FALSE)=0,"",VLOOKUP(ROW(J29)+1,Setup!$B$4:$D$99,2,FALSE))</f>
      </c>
      <c r="K50" s="61">
        <f>VLOOKUP(ROW(K30),Setup!$B$4:$D$99,3,FALSE)</f>
        <v>30</v>
      </c>
      <c r="L50" s="44"/>
      <c r="M50" s="37"/>
      <c r="N50" s="60">
        <f t="shared" si="2"/>
      </c>
      <c r="O50" s="61">
        <f t="shared" si="3"/>
        <v>30</v>
      </c>
      <c r="P50" s="44"/>
      <c r="Q50" s="36"/>
      <c r="R50" s="70">
        <f t="shared" si="4"/>
      </c>
      <c r="S50" s="61">
        <f t="shared" si="5"/>
        <v>30</v>
      </c>
      <c r="T50" s="44"/>
      <c r="U50" s="36"/>
      <c r="V50" s="70">
        <f t="shared" si="6"/>
      </c>
      <c r="W50" s="61">
        <f t="shared" si="7"/>
      </c>
      <c r="X50" s="44"/>
      <c r="Y50" s="36"/>
      <c r="Z50" s="70">
        <f t="shared" si="8"/>
      </c>
      <c r="AA50" s="61">
        <f t="shared" si="9"/>
      </c>
      <c r="AB50" s="44"/>
      <c r="AC50" s="36"/>
      <c r="AD50" s="70">
        <f t="shared" si="10"/>
      </c>
      <c r="AE50" s="61">
        <f t="shared" si="11"/>
      </c>
      <c r="AF50" s="44"/>
      <c r="AG50" s="36"/>
      <c r="AH50" s="70">
        <f t="shared" si="12"/>
      </c>
      <c r="AI50" s="61">
        <f t="shared" si="13"/>
      </c>
      <c r="AJ50" s="44"/>
      <c r="AK50" s="36"/>
      <c r="AL50" s="70">
        <f t="shared" si="14"/>
      </c>
      <c r="AM50" s="61">
        <f t="shared" si="15"/>
      </c>
      <c r="AN50" s="44"/>
      <c r="AO50" s="36"/>
      <c r="AP50" s="70">
        <f t="shared" si="16"/>
      </c>
      <c r="AQ50" s="61">
        <f t="shared" si="17"/>
      </c>
      <c r="AR50" s="44"/>
      <c r="AS50" s="36"/>
      <c r="AT50" s="70">
        <f t="shared" si="18"/>
      </c>
      <c r="AU50" s="61">
        <f t="shared" si="19"/>
      </c>
      <c r="AV50" s="44"/>
      <c r="AW50" s="36"/>
      <c r="AX50" s="70">
        <f t="shared" si="20"/>
      </c>
      <c r="AY50" s="61">
        <f t="shared" si="21"/>
      </c>
      <c r="AZ50" s="44"/>
      <c r="BA50" s="36"/>
      <c r="BB50" s="70">
        <f t="shared" si="22"/>
      </c>
      <c r="BC50" s="61">
        <f t="shared" si="23"/>
      </c>
      <c r="BD50" s="44"/>
      <c r="BE50" s="36"/>
      <c r="BF50" s="70">
        <f t="shared" si="24"/>
      </c>
      <c r="BG50" s="61">
        <f t="shared" si="25"/>
      </c>
      <c r="BH50" s="44"/>
      <c r="BI50" s="36"/>
      <c r="BJ50" s="70">
        <f t="shared" si="26"/>
      </c>
      <c r="BK50" s="61">
        <f t="shared" si="27"/>
      </c>
      <c r="BL50" s="44"/>
      <c r="BM50" s="36"/>
    </row>
    <row r="51" spans="2:65" ht="13.5">
      <c r="B51" s="47"/>
      <c r="C51" s="112"/>
      <c r="D51" s="113"/>
      <c r="E51" s="113"/>
      <c r="F51" s="113"/>
      <c r="G51" s="113"/>
      <c r="H51" s="114"/>
      <c r="J51" s="60">
        <f>IF(VLOOKUP(ROW(J30)+1,Setup!$B$4:$D$99,2,FALSE)=0,"",VLOOKUP(ROW(J30)+1,Setup!$B$4:$D$99,2,FALSE))</f>
        <v>20</v>
      </c>
      <c r="K51" s="61" t="str">
        <f>VLOOKUP(ROW(K31),Setup!$B$4:$D$99,3,FALSE)</f>
        <v>00</v>
      </c>
      <c r="L51" s="44"/>
      <c r="M51" s="37"/>
      <c r="N51" s="60">
        <f t="shared" si="2"/>
        <v>20</v>
      </c>
      <c r="O51" s="61" t="str">
        <f t="shared" si="3"/>
        <v>00</v>
      </c>
      <c r="P51" s="44"/>
      <c r="Q51" s="36"/>
      <c r="R51" s="70">
        <f t="shared" si="4"/>
        <v>20</v>
      </c>
      <c r="S51" s="61" t="str">
        <f t="shared" si="5"/>
        <v>00</v>
      </c>
      <c r="T51" s="44"/>
      <c r="U51" s="36"/>
      <c r="V51" s="70">
        <f t="shared" si="6"/>
      </c>
      <c r="W51" s="61">
        <f t="shared" si="7"/>
      </c>
      <c r="X51" s="44"/>
      <c r="Y51" s="36"/>
      <c r="Z51" s="70">
        <f t="shared" si="8"/>
      </c>
      <c r="AA51" s="61">
        <f t="shared" si="9"/>
      </c>
      <c r="AB51" s="44"/>
      <c r="AC51" s="36"/>
      <c r="AD51" s="70">
        <f t="shared" si="10"/>
      </c>
      <c r="AE51" s="61">
        <f t="shared" si="11"/>
      </c>
      <c r="AF51" s="44"/>
      <c r="AG51" s="36"/>
      <c r="AH51" s="70">
        <f t="shared" si="12"/>
      </c>
      <c r="AI51" s="61">
        <f t="shared" si="13"/>
      </c>
      <c r="AJ51" s="44"/>
      <c r="AK51" s="36"/>
      <c r="AL51" s="70">
        <f t="shared" si="14"/>
      </c>
      <c r="AM51" s="61">
        <f t="shared" si="15"/>
      </c>
      <c r="AN51" s="44"/>
      <c r="AO51" s="36"/>
      <c r="AP51" s="70">
        <f t="shared" si="16"/>
      </c>
      <c r="AQ51" s="61">
        <f t="shared" si="17"/>
      </c>
      <c r="AR51" s="44"/>
      <c r="AS51" s="36"/>
      <c r="AT51" s="70">
        <f t="shared" si="18"/>
      </c>
      <c r="AU51" s="61">
        <f t="shared" si="19"/>
      </c>
      <c r="AV51" s="44"/>
      <c r="AW51" s="36"/>
      <c r="AX51" s="70">
        <f t="shared" si="20"/>
      </c>
      <c r="AY51" s="61">
        <f t="shared" si="21"/>
      </c>
      <c r="AZ51" s="44"/>
      <c r="BA51" s="36"/>
      <c r="BB51" s="70">
        <f t="shared" si="22"/>
      </c>
      <c r="BC51" s="61">
        <f t="shared" si="23"/>
      </c>
      <c r="BD51" s="44"/>
      <c r="BE51" s="36"/>
      <c r="BF51" s="70">
        <f t="shared" si="24"/>
      </c>
      <c r="BG51" s="61">
        <f t="shared" si="25"/>
      </c>
      <c r="BH51" s="44"/>
      <c r="BI51" s="36"/>
      <c r="BJ51" s="70">
        <f t="shared" si="26"/>
      </c>
      <c r="BK51" s="61">
        <f t="shared" si="27"/>
      </c>
      <c r="BL51" s="44"/>
      <c r="BM51" s="36"/>
    </row>
    <row r="52" spans="2:65" ht="13.5">
      <c r="B52" s="47"/>
      <c r="C52" s="112"/>
      <c r="D52" s="113"/>
      <c r="E52" s="113"/>
      <c r="F52" s="113"/>
      <c r="G52" s="113"/>
      <c r="H52" s="114"/>
      <c r="J52" s="60">
        <f>IF(VLOOKUP(ROW(J31)+1,Setup!$B$4:$D$99,2,FALSE)=0,"",VLOOKUP(ROW(J31)+1,Setup!$B$4:$D$99,2,FALSE))</f>
      </c>
      <c r="K52" s="61">
        <f>VLOOKUP(ROW(K32),Setup!$B$4:$D$99,3,FALSE)</f>
        <v>30</v>
      </c>
      <c r="L52" s="44"/>
      <c r="M52" s="37"/>
      <c r="N52" s="60">
        <f t="shared" si="2"/>
      </c>
      <c r="O52" s="61">
        <f t="shared" si="3"/>
        <v>30</v>
      </c>
      <c r="P52" s="44"/>
      <c r="Q52" s="36"/>
      <c r="R52" s="70">
        <f t="shared" si="4"/>
      </c>
      <c r="S52" s="61">
        <f t="shared" si="5"/>
        <v>30</v>
      </c>
      <c r="T52" s="44"/>
      <c r="U52" s="36"/>
      <c r="V52" s="70">
        <f t="shared" si="6"/>
      </c>
      <c r="W52" s="61">
        <f t="shared" si="7"/>
      </c>
      <c r="X52" s="44"/>
      <c r="Y52" s="36"/>
      <c r="Z52" s="70">
        <f t="shared" si="8"/>
      </c>
      <c r="AA52" s="61">
        <f t="shared" si="9"/>
      </c>
      <c r="AB52" s="44"/>
      <c r="AC52" s="36"/>
      <c r="AD52" s="70">
        <f t="shared" si="10"/>
      </c>
      <c r="AE52" s="61">
        <f t="shared" si="11"/>
      </c>
      <c r="AF52" s="44"/>
      <c r="AG52" s="36"/>
      <c r="AH52" s="70">
        <f t="shared" si="12"/>
      </c>
      <c r="AI52" s="61">
        <f t="shared" si="13"/>
      </c>
      <c r="AJ52" s="44"/>
      <c r="AK52" s="36"/>
      <c r="AL52" s="70">
        <f t="shared" si="14"/>
      </c>
      <c r="AM52" s="61">
        <f t="shared" si="15"/>
      </c>
      <c r="AN52" s="44"/>
      <c r="AO52" s="36"/>
      <c r="AP52" s="70">
        <f t="shared" si="16"/>
      </c>
      <c r="AQ52" s="61">
        <f t="shared" si="17"/>
      </c>
      <c r="AR52" s="44"/>
      <c r="AS52" s="36"/>
      <c r="AT52" s="70">
        <f t="shared" si="18"/>
      </c>
      <c r="AU52" s="61">
        <f t="shared" si="19"/>
      </c>
      <c r="AV52" s="44"/>
      <c r="AW52" s="36"/>
      <c r="AX52" s="70">
        <f t="shared" si="20"/>
      </c>
      <c r="AY52" s="61">
        <f t="shared" si="21"/>
      </c>
      <c r="AZ52" s="44"/>
      <c r="BA52" s="36"/>
      <c r="BB52" s="70">
        <f t="shared" si="22"/>
      </c>
      <c r="BC52" s="61">
        <f t="shared" si="23"/>
      </c>
      <c r="BD52" s="44"/>
      <c r="BE52" s="36"/>
      <c r="BF52" s="70">
        <f t="shared" si="24"/>
      </c>
      <c r="BG52" s="61">
        <f t="shared" si="25"/>
      </c>
      <c r="BH52" s="44"/>
      <c r="BI52" s="36"/>
      <c r="BJ52" s="70">
        <f t="shared" si="26"/>
      </c>
      <c r="BK52" s="61">
        <f t="shared" si="27"/>
      </c>
      <c r="BL52" s="44"/>
      <c r="BM52" s="36"/>
    </row>
    <row r="53" spans="2:65" ht="13.5">
      <c r="B53" s="46"/>
      <c r="C53" s="112"/>
      <c r="D53" s="113"/>
      <c r="E53" s="113"/>
      <c r="F53" s="113"/>
      <c r="G53" s="113"/>
      <c r="H53" s="114"/>
      <c r="J53" s="60">
        <f>IF(VLOOKUP(ROW(J32)+1,Setup!$B$4:$D$99,2,FALSE)=0,"",VLOOKUP(ROW(J32)+1,Setup!$B$4:$D$99,2,FALSE))</f>
        <v>21</v>
      </c>
      <c r="K53" s="61" t="str">
        <f>VLOOKUP(ROW(K33),Setup!$B$4:$D$99,3,FALSE)</f>
        <v>00</v>
      </c>
      <c r="L53" s="44"/>
      <c r="M53" s="38"/>
      <c r="N53" s="60">
        <f t="shared" si="2"/>
        <v>21</v>
      </c>
      <c r="O53" s="61" t="str">
        <f t="shared" si="3"/>
        <v>00</v>
      </c>
      <c r="P53" s="44"/>
      <c r="Q53" s="58"/>
      <c r="R53" s="70">
        <f t="shared" si="4"/>
        <v>21</v>
      </c>
      <c r="S53" s="61" t="str">
        <f t="shared" si="5"/>
        <v>00</v>
      </c>
      <c r="T53" s="77"/>
      <c r="U53" s="36"/>
      <c r="V53" s="70">
        <f t="shared" si="6"/>
      </c>
      <c r="W53" s="61">
        <f t="shared" si="7"/>
      </c>
      <c r="X53" s="77"/>
      <c r="Y53" s="36"/>
      <c r="Z53" s="70">
        <f t="shared" si="8"/>
      </c>
      <c r="AA53" s="61">
        <f t="shared" si="9"/>
      </c>
      <c r="AB53" s="77"/>
      <c r="AC53" s="36"/>
      <c r="AD53" s="70">
        <f t="shared" si="10"/>
      </c>
      <c r="AE53" s="61">
        <f t="shared" si="11"/>
      </c>
      <c r="AF53" s="77"/>
      <c r="AG53" s="36"/>
      <c r="AH53" s="70">
        <f t="shared" si="12"/>
      </c>
      <c r="AI53" s="61">
        <f t="shared" si="13"/>
      </c>
      <c r="AJ53" s="77"/>
      <c r="AK53" s="36"/>
      <c r="AL53" s="70">
        <f t="shared" si="14"/>
      </c>
      <c r="AM53" s="61">
        <f t="shared" si="15"/>
      </c>
      <c r="AN53" s="77"/>
      <c r="AO53" s="36"/>
      <c r="AP53" s="70">
        <f t="shared" si="16"/>
      </c>
      <c r="AQ53" s="61">
        <f t="shared" si="17"/>
      </c>
      <c r="AR53" s="77"/>
      <c r="AS53" s="36"/>
      <c r="AT53" s="70">
        <f t="shared" si="18"/>
      </c>
      <c r="AU53" s="61">
        <f t="shared" si="19"/>
      </c>
      <c r="AV53" s="77"/>
      <c r="AW53" s="36"/>
      <c r="AX53" s="70">
        <f t="shared" si="20"/>
      </c>
      <c r="AY53" s="61">
        <f t="shared" si="21"/>
      </c>
      <c r="AZ53" s="77"/>
      <c r="BA53" s="36"/>
      <c r="BB53" s="70">
        <f t="shared" si="22"/>
      </c>
      <c r="BC53" s="61">
        <f t="shared" si="23"/>
      </c>
      <c r="BD53" s="77"/>
      <c r="BE53" s="36"/>
      <c r="BF53" s="70">
        <f t="shared" si="24"/>
      </c>
      <c r="BG53" s="61">
        <f t="shared" si="25"/>
      </c>
      <c r="BH53" s="77"/>
      <c r="BI53" s="36"/>
      <c r="BJ53" s="70">
        <f t="shared" si="26"/>
      </c>
      <c r="BK53" s="61">
        <f t="shared" si="27"/>
      </c>
      <c r="BL53" s="77"/>
      <c r="BM53" s="36"/>
    </row>
    <row r="54" spans="2:65" ht="14.25" thickBot="1">
      <c r="B54" s="47"/>
      <c r="C54" s="112"/>
      <c r="D54" s="113"/>
      <c r="E54" s="113"/>
      <c r="F54" s="113"/>
      <c r="G54" s="113"/>
      <c r="H54" s="114"/>
      <c r="J54" s="49"/>
      <c r="K54" s="50" t="s">
        <v>2</v>
      </c>
      <c r="L54" s="50"/>
      <c r="M54" s="76"/>
      <c r="N54" s="49"/>
      <c r="O54" s="50" t="s">
        <v>2</v>
      </c>
      <c r="P54" s="50"/>
      <c r="Q54" s="76"/>
      <c r="R54" s="49"/>
      <c r="S54" s="50" t="s">
        <v>2</v>
      </c>
      <c r="T54" s="50"/>
      <c r="U54" s="51"/>
      <c r="V54" s="49"/>
      <c r="W54" s="50" t="s">
        <v>2</v>
      </c>
      <c r="X54" s="50"/>
      <c r="Y54" s="51"/>
      <c r="Z54" s="49"/>
      <c r="AA54" s="50" t="s">
        <v>2</v>
      </c>
      <c r="AB54" s="50"/>
      <c r="AC54" s="51"/>
      <c r="AD54" s="49"/>
      <c r="AE54" s="50" t="s">
        <v>2</v>
      </c>
      <c r="AF54" s="50"/>
      <c r="AG54" s="51"/>
      <c r="AH54" s="49"/>
      <c r="AI54" s="50" t="s">
        <v>2</v>
      </c>
      <c r="AJ54" s="50"/>
      <c r="AK54" s="51"/>
      <c r="AL54" s="49"/>
      <c r="AM54" s="50" t="s">
        <v>2</v>
      </c>
      <c r="AN54" s="50"/>
      <c r="AO54" s="51"/>
      <c r="AP54" s="49"/>
      <c r="AQ54" s="50" t="s">
        <v>2</v>
      </c>
      <c r="AR54" s="50"/>
      <c r="AS54" s="51"/>
      <c r="AT54" s="49"/>
      <c r="AU54" s="50" t="s">
        <v>2</v>
      </c>
      <c r="AV54" s="50"/>
      <c r="AW54" s="51"/>
      <c r="AX54" s="49"/>
      <c r="AY54" s="50" t="s">
        <v>2</v>
      </c>
      <c r="AZ54" s="50"/>
      <c r="BA54" s="51"/>
      <c r="BB54" s="49"/>
      <c r="BC54" s="50" t="s">
        <v>2</v>
      </c>
      <c r="BD54" s="50"/>
      <c r="BE54" s="51"/>
      <c r="BF54" s="49"/>
      <c r="BG54" s="50" t="s">
        <v>2</v>
      </c>
      <c r="BH54" s="50"/>
      <c r="BI54" s="51"/>
      <c r="BJ54" s="49"/>
      <c r="BK54" s="50" t="s">
        <v>2</v>
      </c>
      <c r="BL54" s="50"/>
      <c r="BM54" s="51"/>
    </row>
    <row r="55" spans="2:65" ht="13.5">
      <c r="B55" s="47"/>
      <c r="C55" s="112"/>
      <c r="D55" s="113"/>
      <c r="E55" s="113"/>
      <c r="F55" s="113"/>
      <c r="G55" s="113"/>
      <c r="H55" s="114"/>
      <c r="J55" s="52" t="s">
        <v>19</v>
      </c>
      <c r="K55" s="53"/>
      <c r="L55" s="54"/>
      <c r="M55" s="37"/>
      <c r="N55" s="52" t="s">
        <v>19</v>
      </c>
      <c r="O55" s="53"/>
      <c r="P55" s="54"/>
      <c r="Q55" s="37"/>
      <c r="R55" s="52" t="s">
        <v>19</v>
      </c>
      <c r="S55" s="53"/>
      <c r="T55" s="54"/>
      <c r="U55" s="37"/>
      <c r="V55" s="52" t="s">
        <v>19</v>
      </c>
      <c r="W55" s="53"/>
      <c r="X55" s="54"/>
      <c r="Y55" s="37"/>
      <c r="Z55" s="52" t="s">
        <v>19</v>
      </c>
      <c r="AA55" s="53"/>
      <c r="AB55" s="54"/>
      <c r="AC55" s="37"/>
      <c r="AD55" s="52" t="s">
        <v>19</v>
      </c>
      <c r="AE55" s="53"/>
      <c r="AF55" s="54"/>
      <c r="AG55" s="37"/>
      <c r="AH55" s="52" t="s">
        <v>19</v>
      </c>
      <c r="AI55" s="53"/>
      <c r="AJ55" s="54"/>
      <c r="AK55" s="37"/>
      <c r="AL55" s="52" t="s">
        <v>19</v>
      </c>
      <c r="AM55" s="53"/>
      <c r="AN55" s="54"/>
      <c r="AO55" s="37"/>
      <c r="AP55" s="52" t="s">
        <v>19</v>
      </c>
      <c r="AQ55" s="53"/>
      <c r="AR55" s="54"/>
      <c r="AS55" s="37"/>
      <c r="AT55" s="52" t="s">
        <v>19</v>
      </c>
      <c r="AU55" s="53"/>
      <c r="AV55" s="54"/>
      <c r="AW55" s="37"/>
      <c r="AX55" s="52" t="s">
        <v>19</v>
      </c>
      <c r="AY55" s="53"/>
      <c r="AZ55" s="54"/>
      <c r="BA55" s="37"/>
      <c r="BB55" s="52" t="s">
        <v>19</v>
      </c>
      <c r="BC55" s="53"/>
      <c r="BD55" s="54"/>
      <c r="BE55" s="37"/>
      <c r="BF55" s="52" t="s">
        <v>19</v>
      </c>
      <c r="BG55" s="53"/>
      <c r="BH55" s="54"/>
      <c r="BI55" s="37"/>
      <c r="BJ55" s="52" t="s">
        <v>19</v>
      </c>
      <c r="BK55" s="53"/>
      <c r="BL55" s="54"/>
      <c r="BM55" s="37"/>
    </row>
    <row r="56" spans="2:65" ht="13.5">
      <c r="B56" s="47"/>
      <c r="C56" s="112"/>
      <c r="D56" s="113"/>
      <c r="E56" s="113"/>
      <c r="F56" s="113"/>
      <c r="G56" s="113"/>
      <c r="H56" s="114"/>
      <c r="J56" s="52" t="s">
        <v>19</v>
      </c>
      <c r="K56" s="55"/>
      <c r="L56" s="54"/>
      <c r="M56" s="37"/>
      <c r="N56" s="52" t="s">
        <v>19</v>
      </c>
      <c r="O56" s="55"/>
      <c r="P56" s="54"/>
      <c r="Q56" s="37"/>
      <c r="R56" s="52" t="s">
        <v>19</v>
      </c>
      <c r="S56" s="55"/>
      <c r="T56" s="54"/>
      <c r="U56" s="37"/>
      <c r="V56" s="52" t="s">
        <v>19</v>
      </c>
      <c r="W56" s="55"/>
      <c r="X56" s="54"/>
      <c r="Y56" s="37"/>
      <c r="Z56" s="52" t="s">
        <v>19</v>
      </c>
      <c r="AA56" s="55"/>
      <c r="AB56" s="54"/>
      <c r="AC56" s="37"/>
      <c r="AD56" s="52" t="s">
        <v>19</v>
      </c>
      <c r="AE56" s="55"/>
      <c r="AF56" s="54"/>
      <c r="AG56" s="37"/>
      <c r="AH56" s="52" t="s">
        <v>19</v>
      </c>
      <c r="AI56" s="55"/>
      <c r="AJ56" s="54"/>
      <c r="AK56" s="37"/>
      <c r="AL56" s="52" t="s">
        <v>19</v>
      </c>
      <c r="AM56" s="55"/>
      <c r="AN56" s="54"/>
      <c r="AO56" s="37"/>
      <c r="AP56" s="52" t="s">
        <v>19</v>
      </c>
      <c r="AQ56" s="55"/>
      <c r="AR56" s="54"/>
      <c r="AS56" s="37"/>
      <c r="AT56" s="52" t="s">
        <v>19</v>
      </c>
      <c r="AU56" s="55"/>
      <c r="AV56" s="54"/>
      <c r="AW56" s="37"/>
      <c r="AX56" s="52" t="s">
        <v>19</v>
      </c>
      <c r="AY56" s="55"/>
      <c r="AZ56" s="54"/>
      <c r="BA56" s="37"/>
      <c r="BB56" s="52" t="s">
        <v>19</v>
      </c>
      <c r="BC56" s="55"/>
      <c r="BD56" s="54"/>
      <c r="BE56" s="37"/>
      <c r="BF56" s="52" t="s">
        <v>19</v>
      </c>
      <c r="BG56" s="55"/>
      <c r="BH56" s="54"/>
      <c r="BI56" s="37"/>
      <c r="BJ56" s="52" t="s">
        <v>19</v>
      </c>
      <c r="BK56" s="55"/>
      <c r="BL56" s="54"/>
      <c r="BM56" s="37"/>
    </row>
    <row r="57" spans="2:65" ht="13.5">
      <c r="B57" s="47"/>
      <c r="C57" s="112"/>
      <c r="D57" s="113"/>
      <c r="E57" s="113"/>
      <c r="F57" s="113"/>
      <c r="G57" s="113"/>
      <c r="H57" s="114"/>
      <c r="J57" s="52" t="s">
        <v>19</v>
      </c>
      <c r="K57" s="55"/>
      <c r="L57" s="54"/>
      <c r="M57" s="37"/>
      <c r="N57" s="52" t="s">
        <v>19</v>
      </c>
      <c r="O57" s="55"/>
      <c r="P57" s="54"/>
      <c r="Q57" s="37"/>
      <c r="R57" s="52" t="s">
        <v>19</v>
      </c>
      <c r="S57" s="55"/>
      <c r="T57" s="54"/>
      <c r="U57" s="37"/>
      <c r="V57" s="52" t="s">
        <v>19</v>
      </c>
      <c r="W57" s="55"/>
      <c r="X57" s="54"/>
      <c r="Y57" s="37"/>
      <c r="Z57" s="52" t="s">
        <v>19</v>
      </c>
      <c r="AA57" s="55"/>
      <c r="AB57" s="54"/>
      <c r="AC57" s="37"/>
      <c r="AD57" s="52" t="s">
        <v>19</v>
      </c>
      <c r="AE57" s="55"/>
      <c r="AF57" s="54"/>
      <c r="AG57" s="37"/>
      <c r="AH57" s="52" t="s">
        <v>19</v>
      </c>
      <c r="AI57" s="55"/>
      <c r="AJ57" s="54"/>
      <c r="AK57" s="37"/>
      <c r="AL57" s="52" t="s">
        <v>19</v>
      </c>
      <c r="AM57" s="55"/>
      <c r="AN57" s="54"/>
      <c r="AO57" s="37"/>
      <c r="AP57" s="52" t="s">
        <v>19</v>
      </c>
      <c r="AQ57" s="55"/>
      <c r="AR57" s="54"/>
      <c r="AS57" s="37"/>
      <c r="AT57" s="52" t="s">
        <v>19</v>
      </c>
      <c r="AU57" s="55"/>
      <c r="AV57" s="54"/>
      <c r="AW57" s="37"/>
      <c r="AX57" s="52" t="s">
        <v>19</v>
      </c>
      <c r="AY57" s="55"/>
      <c r="AZ57" s="54"/>
      <c r="BA57" s="37"/>
      <c r="BB57" s="52" t="s">
        <v>19</v>
      </c>
      <c r="BC57" s="55"/>
      <c r="BD57" s="54"/>
      <c r="BE57" s="37"/>
      <c r="BF57" s="52" t="s">
        <v>19</v>
      </c>
      <c r="BG57" s="55"/>
      <c r="BH57" s="54"/>
      <c r="BI57" s="37"/>
      <c r="BJ57" s="52" t="s">
        <v>19</v>
      </c>
      <c r="BK57" s="55"/>
      <c r="BL57" s="54"/>
      <c r="BM57" s="37"/>
    </row>
    <row r="58" spans="2:65" ht="13.5">
      <c r="B58" s="47"/>
      <c r="C58" s="112"/>
      <c r="D58" s="113"/>
      <c r="E58" s="113"/>
      <c r="F58" s="113"/>
      <c r="G58" s="113"/>
      <c r="H58" s="114"/>
      <c r="J58" s="52" t="s">
        <v>19</v>
      </c>
      <c r="K58" s="55"/>
      <c r="L58" s="54"/>
      <c r="M58" s="37"/>
      <c r="N58" s="52" t="s">
        <v>19</v>
      </c>
      <c r="O58" s="55"/>
      <c r="P58" s="54"/>
      <c r="Q58" s="37"/>
      <c r="R58" s="52" t="s">
        <v>19</v>
      </c>
      <c r="S58" s="55"/>
      <c r="T58" s="54"/>
      <c r="U58" s="37"/>
      <c r="V58" s="52" t="s">
        <v>19</v>
      </c>
      <c r="W58" s="55"/>
      <c r="X58" s="54"/>
      <c r="Y58" s="37"/>
      <c r="Z58" s="52" t="s">
        <v>19</v>
      </c>
      <c r="AA58" s="55"/>
      <c r="AB58" s="54"/>
      <c r="AC58" s="37"/>
      <c r="AD58" s="52" t="s">
        <v>19</v>
      </c>
      <c r="AE58" s="55"/>
      <c r="AF58" s="54"/>
      <c r="AG58" s="37"/>
      <c r="AH58" s="52" t="s">
        <v>19</v>
      </c>
      <c r="AI58" s="55"/>
      <c r="AJ58" s="54"/>
      <c r="AK58" s="37"/>
      <c r="AL58" s="52" t="s">
        <v>19</v>
      </c>
      <c r="AM58" s="55"/>
      <c r="AN58" s="54"/>
      <c r="AO58" s="37"/>
      <c r="AP58" s="52" t="s">
        <v>19</v>
      </c>
      <c r="AQ58" s="55"/>
      <c r="AR58" s="54"/>
      <c r="AS58" s="37"/>
      <c r="AT58" s="52" t="s">
        <v>19</v>
      </c>
      <c r="AU58" s="55"/>
      <c r="AV58" s="54"/>
      <c r="AW58" s="37"/>
      <c r="AX58" s="52" t="s">
        <v>19</v>
      </c>
      <c r="AY58" s="55"/>
      <c r="AZ58" s="54"/>
      <c r="BA58" s="37"/>
      <c r="BB58" s="52" t="s">
        <v>19</v>
      </c>
      <c r="BC58" s="55"/>
      <c r="BD58" s="54"/>
      <c r="BE58" s="37"/>
      <c r="BF58" s="52" t="s">
        <v>19</v>
      </c>
      <c r="BG58" s="55"/>
      <c r="BH58" s="54"/>
      <c r="BI58" s="37"/>
      <c r="BJ58" s="52" t="s">
        <v>19</v>
      </c>
      <c r="BK58" s="55"/>
      <c r="BL58" s="54"/>
      <c r="BM58" s="37"/>
    </row>
    <row r="59" spans="2:65" ht="13.5">
      <c r="B59" s="47"/>
      <c r="C59" s="112"/>
      <c r="D59" s="113"/>
      <c r="E59" s="113"/>
      <c r="F59" s="113"/>
      <c r="G59" s="113"/>
      <c r="H59" s="114"/>
      <c r="J59" s="52" t="s">
        <v>19</v>
      </c>
      <c r="K59" s="55"/>
      <c r="L59" s="54"/>
      <c r="M59" s="37"/>
      <c r="N59" s="52" t="s">
        <v>19</v>
      </c>
      <c r="O59" s="55"/>
      <c r="P59" s="54"/>
      <c r="Q59" s="37"/>
      <c r="R59" s="52" t="s">
        <v>19</v>
      </c>
      <c r="S59" s="55"/>
      <c r="T59" s="54"/>
      <c r="U59" s="37"/>
      <c r="V59" s="52" t="s">
        <v>19</v>
      </c>
      <c r="W59" s="55"/>
      <c r="X59" s="54"/>
      <c r="Y59" s="37"/>
      <c r="Z59" s="52" t="s">
        <v>19</v>
      </c>
      <c r="AA59" s="55"/>
      <c r="AB59" s="54"/>
      <c r="AC59" s="37"/>
      <c r="AD59" s="52" t="s">
        <v>19</v>
      </c>
      <c r="AE59" s="55"/>
      <c r="AF59" s="54"/>
      <c r="AG59" s="37"/>
      <c r="AH59" s="52" t="s">
        <v>19</v>
      </c>
      <c r="AI59" s="55"/>
      <c r="AJ59" s="54"/>
      <c r="AK59" s="37"/>
      <c r="AL59" s="52" t="s">
        <v>19</v>
      </c>
      <c r="AM59" s="55"/>
      <c r="AN59" s="54"/>
      <c r="AO59" s="37"/>
      <c r="AP59" s="52" t="s">
        <v>19</v>
      </c>
      <c r="AQ59" s="55"/>
      <c r="AR59" s="54"/>
      <c r="AS59" s="37"/>
      <c r="AT59" s="52" t="s">
        <v>19</v>
      </c>
      <c r="AU59" s="55"/>
      <c r="AV59" s="54"/>
      <c r="AW59" s="37"/>
      <c r="AX59" s="52" t="s">
        <v>19</v>
      </c>
      <c r="AY59" s="55"/>
      <c r="AZ59" s="54"/>
      <c r="BA59" s="37"/>
      <c r="BB59" s="52" t="s">
        <v>19</v>
      </c>
      <c r="BC59" s="55"/>
      <c r="BD59" s="54"/>
      <c r="BE59" s="37"/>
      <c r="BF59" s="52" t="s">
        <v>19</v>
      </c>
      <c r="BG59" s="55"/>
      <c r="BH59" s="54"/>
      <c r="BI59" s="37"/>
      <c r="BJ59" s="52" t="s">
        <v>19</v>
      </c>
      <c r="BK59" s="55"/>
      <c r="BL59" s="54"/>
      <c r="BM59" s="37"/>
    </row>
    <row r="60" spans="2:65" ht="13.5">
      <c r="B60" s="48"/>
      <c r="C60" s="115"/>
      <c r="D60" s="116"/>
      <c r="E60" s="116"/>
      <c r="F60" s="116"/>
      <c r="G60" s="116"/>
      <c r="H60" s="117"/>
      <c r="J60" s="56" t="s">
        <v>19</v>
      </c>
      <c r="K60" s="57"/>
      <c r="L60" s="58"/>
      <c r="M60" s="38"/>
      <c r="N60" s="56" t="s">
        <v>19</v>
      </c>
      <c r="O60" s="57"/>
      <c r="P60" s="58"/>
      <c r="Q60" s="38"/>
      <c r="R60" s="56" t="s">
        <v>19</v>
      </c>
      <c r="S60" s="57"/>
      <c r="T60" s="58"/>
      <c r="U60" s="38"/>
      <c r="V60" s="56" t="s">
        <v>19</v>
      </c>
      <c r="W60" s="57"/>
      <c r="X60" s="58"/>
      <c r="Y60" s="38"/>
      <c r="Z60" s="56" t="s">
        <v>19</v>
      </c>
      <c r="AA60" s="57"/>
      <c r="AB60" s="58"/>
      <c r="AC60" s="38"/>
      <c r="AD60" s="56" t="s">
        <v>19</v>
      </c>
      <c r="AE60" s="57"/>
      <c r="AF60" s="58"/>
      <c r="AG60" s="38"/>
      <c r="AH60" s="56" t="s">
        <v>19</v>
      </c>
      <c r="AI60" s="57"/>
      <c r="AJ60" s="58"/>
      <c r="AK60" s="38"/>
      <c r="AL60" s="56" t="s">
        <v>19</v>
      </c>
      <c r="AM60" s="57"/>
      <c r="AN60" s="58"/>
      <c r="AO60" s="38"/>
      <c r="AP60" s="56" t="s">
        <v>19</v>
      </c>
      <c r="AQ60" s="57"/>
      <c r="AR60" s="58"/>
      <c r="AS60" s="38"/>
      <c r="AT60" s="56" t="s">
        <v>19</v>
      </c>
      <c r="AU60" s="57"/>
      <c r="AV60" s="58"/>
      <c r="AW60" s="38"/>
      <c r="AX60" s="56" t="s">
        <v>19</v>
      </c>
      <c r="AY60" s="57"/>
      <c r="AZ60" s="58"/>
      <c r="BA60" s="38"/>
      <c r="BB60" s="56" t="s">
        <v>19</v>
      </c>
      <c r="BC60" s="57"/>
      <c r="BD60" s="58"/>
      <c r="BE60" s="38"/>
      <c r="BF60" s="56" t="s">
        <v>19</v>
      </c>
      <c r="BG60" s="57"/>
      <c r="BH60" s="58"/>
      <c r="BI60" s="38"/>
      <c r="BJ60" s="56" t="s">
        <v>19</v>
      </c>
      <c r="BK60" s="57"/>
      <c r="BL60" s="58"/>
      <c r="BM60" s="38"/>
    </row>
    <row r="61" spans="2:8" ht="13.5">
      <c r="B61" s="36"/>
      <c r="C61" s="43"/>
      <c r="D61" s="36"/>
      <c r="E61" s="36"/>
      <c r="F61" s="36"/>
      <c r="G61" s="36"/>
      <c r="H61" s="36"/>
    </row>
    <row r="62" spans="2:8" ht="13.5">
      <c r="B62" s="36"/>
      <c r="C62" s="36"/>
      <c r="D62" s="36"/>
      <c r="E62" s="36"/>
      <c r="F62" s="36"/>
      <c r="G62" s="36"/>
      <c r="H62" s="36"/>
    </row>
  </sheetData>
  <sheetProtection formatCells="0" formatColumns="0" formatRows="0" insertColumns="0" insertRows="0" insertHyperlinks="0" deleteColumns="0" deleteRows="0" sort="0" autoFilter="0" pivotTables="0"/>
  <mergeCells count="75">
    <mergeCell ref="C57:H57"/>
    <mergeCell ref="C58:H58"/>
    <mergeCell ref="C59:H59"/>
    <mergeCell ref="C60:H60"/>
    <mergeCell ref="C53:H53"/>
    <mergeCell ref="C54:H54"/>
    <mergeCell ref="C55:H55"/>
    <mergeCell ref="C56:H56"/>
    <mergeCell ref="C48:H48"/>
    <mergeCell ref="C49:H49"/>
    <mergeCell ref="C50:H50"/>
    <mergeCell ref="C51:H51"/>
    <mergeCell ref="C44:H44"/>
    <mergeCell ref="C45:H45"/>
    <mergeCell ref="C46:H46"/>
    <mergeCell ref="C47:H47"/>
    <mergeCell ref="BB4:BC4"/>
    <mergeCell ref="C40:H40"/>
    <mergeCell ref="C41:H41"/>
    <mergeCell ref="C42:H42"/>
    <mergeCell ref="C43:H43"/>
    <mergeCell ref="C36:H36"/>
    <mergeCell ref="C37:H37"/>
    <mergeCell ref="C38:H38"/>
    <mergeCell ref="C39:H39"/>
    <mergeCell ref="N4:O4"/>
    <mergeCell ref="C52:H52"/>
    <mergeCell ref="BJ4:BK4"/>
    <mergeCell ref="BJ5:BK5"/>
    <mergeCell ref="C20:H20"/>
    <mergeCell ref="C21:H21"/>
    <mergeCell ref="C22:H22"/>
    <mergeCell ref="C23:H23"/>
    <mergeCell ref="C24:H24"/>
    <mergeCell ref="C25:H25"/>
    <mergeCell ref="C35:H35"/>
    <mergeCell ref="L2:M2"/>
    <mergeCell ref="J4:K4"/>
    <mergeCell ref="J5:K5"/>
    <mergeCell ref="BB5:BC5"/>
    <mergeCell ref="BF4:BG4"/>
    <mergeCell ref="BF5:BG5"/>
    <mergeCell ref="AT4:AU4"/>
    <mergeCell ref="AT5:AU5"/>
    <mergeCell ref="AX4:AY4"/>
    <mergeCell ref="AX5:AY5"/>
    <mergeCell ref="P2:Q2"/>
    <mergeCell ref="AH4:AI4"/>
    <mergeCell ref="AH5:AI5"/>
    <mergeCell ref="N2:O2"/>
    <mergeCell ref="AD4:AE4"/>
    <mergeCell ref="AD5:AE5"/>
    <mergeCell ref="Z4:AA4"/>
    <mergeCell ref="Z5:AA5"/>
    <mergeCell ref="V4:W4"/>
    <mergeCell ref="V5:W5"/>
    <mergeCell ref="AP4:AQ4"/>
    <mergeCell ref="AP5:AQ5"/>
    <mergeCell ref="C31:H31"/>
    <mergeCell ref="AL4:AM4"/>
    <mergeCell ref="AL5:AM5"/>
    <mergeCell ref="R4:S4"/>
    <mergeCell ref="R5:S5"/>
    <mergeCell ref="N5:O5"/>
    <mergeCell ref="C28:H28"/>
    <mergeCell ref="C32:H32"/>
    <mergeCell ref="C33:H33"/>
    <mergeCell ref="C34:H34"/>
    <mergeCell ref="C27:H27"/>
    <mergeCell ref="B4:H5"/>
    <mergeCell ref="C18:H18"/>
    <mergeCell ref="C19:H19"/>
    <mergeCell ref="C29:H29"/>
    <mergeCell ref="C30:H30"/>
    <mergeCell ref="C26:H26"/>
  </mergeCells>
  <conditionalFormatting sqref="D61">
    <cfRule type="expression" priority="1" dxfId="76" stopIfTrue="1">
      <formula>C61="00"</formula>
    </cfRule>
  </conditionalFormatting>
  <conditionalFormatting sqref="E61 M21:M53">
    <cfRule type="expression" priority="2" dxfId="77" stopIfTrue="1">
      <formula>C21="00"</formula>
    </cfRule>
  </conditionalFormatting>
  <conditionalFormatting sqref="B12:C13 B8:F11 D12:F12 G8:H12">
    <cfRule type="expression" priority="3" dxfId="35" stopIfTrue="1">
      <formula>MATCH(DATE(YEAR($L$2),MONTH($L$2),B8),Event,0)</formula>
    </cfRule>
    <cfRule type="expression" priority="4" dxfId="34" stopIfTrue="1">
      <formula>MATCH(DATE(YEAR($L$2),MONTH($L$2),B8),Holiday,0)</formula>
    </cfRule>
  </conditionalFormatting>
  <conditionalFormatting sqref="L21:L53 AN21:AN53 AR21:AR53 AV21:AV53 AZ21:AZ53 BD21:BD53 BH21:BH53 AJ21:AJ53 AF21:AF53 AB21:AB53 X21:X53 T21:T53 P21:P53 BL21:BL53">
    <cfRule type="expression" priority="5" dxfId="76" stopIfTrue="1">
      <formula>K21="00"</formula>
    </cfRule>
    <cfRule type="expression" priority="6" dxfId="13" stopIfTrue="1">
      <formula>K21=""</formula>
    </cfRule>
  </conditionalFormatting>
  <conditionalFormatting sqref="Q21:Q53 U21:U53 Y21:Y53 AC21:AC53 AG21:AG53 AK21:AK53 AO21:AO53 AS21:AS53 AW21:AW53 BA21:BA53 BE21:BE53 BI21:BI53 BM21:BM53">
    <cfRule type="expression" priority="7" dxfId="78" stopIfTrue="1">
      <formula>O21="00"</formula>
    </cfRule>
    <cfRule type="expression" priority="8" dxfId="79" stopIfTrue="1">
      <formula>O21&lt;&gt;""</formula>
    </cfRule>
  </conditionalFormatting>
  <conditionalFormatting sqref="AL2:AO20">
    <cfRule type="expression" priority="9" dxfId="13" stopIfTrue="1">
      <formula>$AL$4=""</formula>
    </cfRule>
  </conditionalFormatting>
  <conditionalFormatting sqref="AP2:AS20">
    <cfRule type="expression" priority="10" dxfId="13" stopIfTrue="1">
      <formula>$AP$4=""</formula>
    </cfRule>
  </conditionalFormatting>
  <conditionalFormatting sqref="AH2:AK20">
    <cfRule type="expression" priority="11" dxfId="13" stopIfTrue="1">
      <formula>$AH$4=""</formula>
    </cfRule>
  </conditionalFormatting>
  <conditionalFormatting sqref="Z21:Z53 B61 BF21:BF53 N21:N53 R21:R53 V21:V53 BJ21:BJ53 AD21:AD53 AH21:AH53 AL21:AL53 AP21:AP53 AT21:AT53 AX21:AX53 BB21:BB53 J21:J53">
    <cfRule type="expression" priority="12" dxfId="80" stopIfTrue="1">
      <formula>B21&lt;&gt;""</formula>
    </cfRule>
  </conditionalFormatting>
  <conditionalFormatting sqref="AA21:AA53 W21:W53 BG21:BG53 O21:O53 S21:S53 C61 BK21:BK53 AE21:AE53 AI21:AI53 AM21:AM53 AQ21:AQ53 AU21:AU53 AY21:AY53 BC21:BC53 K21:K53">
    <cfRule type="expression" priority="13" dxfId="81" stopIfTrue="1">
      <formula>AND(C21="00",$I$2="Don't show minutes")</formula>
    </cfRule>
    <cfRule type="expression" priority="14" dxfId="24" stopIfTrue="1">
      <formula>$I$2="Don't show minutes"</formula>
    </cfRule>
    <cfRule type="cellIs" priority="15" dxfId="77" operator="equal" stopIfTrue="1">
      <formula>"00"</formula>
    </cfRule>
  </conditionalFormatting>
  <conditionalFormatting sqref="AD2:AG20">
    <cfRule type="expression" priority="16" dxfId="13" stopIfTrue="1">
      <formula>$AD$4=""</formula>
    </cfRule>
  </conditionalFormatting>
  <conditionalFormatting sqref="AT2:AW20 AT54:AW60">
    <cfRule type="expression" priority="17" dxfId="0" stopIfTrue="1">
      <formula>$AT$4=""</formula>
    </cfRule>
  </conditionalFormatting>
  <conditionalFormatting sqref="AX2:BA20">
    <cfRule type="expression" priority="18" dxfId="13" stopIfTrue="1">
      <formula>$AX$4=""</formula>
    </cfRule>
  </conditionalFormatting>
  <conditionalFormatting sqref="BB2:BE20">
    <cfRule type="expression" priority="19" dxfId="13" stopIfTrue="1">
      <formula>$BB$4=""</formula>
    </cfRule>
  </conditionalFormatting>
  <conditionalFormatting sqref="BF2:BI20">
    <cfRule type="expression" priority="20" dxfId="13" stopIfTrue="1">
      <formula>$BF$4=""</formula>
    </cfRule>
  </conditionalFormatting>
  <conditionalFormatting sqref="BJ2:BM20">
    <cfRule type="expression" priority="21" dxfId="13" stopIfTrue="1">
      <formula>$BJ$4=""</formula>
    </cfRule>
  </conditionalFormatting>
  <conditionalFormatting sqref="Z3:AC20">
    <cfRule type="expression" priority="22" dxfId="13" stopIfTrue="1">
      <formula>$Z$4=""</formula>
    </cfRule>
  </conditionalFormatting>
  <conditionalFormatting sqref="V3:Y20">
    <cfRule type="expression" priority="23" dxfId="13" stopIfTrue="1">
      <formula>$V$4=""</formula>
    </cfRule>
  </conditionalFormatting>
  <conditionalFormatting sqref="R3:U20">
    <cfRule type="expression" priority="24" dxfId="13" stopIfTrue="1">
      <formula>$R$4=""</formula>
    </cfRule>
  </conditionalFormatting>
  <conditionalFormatting sqref="N3:Q20">
    <cfRule type="expression" priority="25" dxfId="13" stopIfTrue="1">
      <formula>$N$4=""</formula>
    </cfRule>
  </conditionalFormatting>
  <conditionalFormatting sqref="BJ54:BM60">
    <cfRule type="expression" priority="26" dxfId="0" stopIfTrue="1">
      <formula>$BJ$4=""</formula>
    </cfRule>
  </conditionalFormatting>
  <conditionalFormatting sqref="J54:M60">
    <cfRule type="expression" priority="27" dxfId="0" stopIfTrue="1">
      <formula>$J$4=""</formula>
    </cfRule>
  </conditionalFormatting>
  <conditionalFormatting sqref="N54:Q60">
    <cfRule type="expression" priority="28" dxfId="0" stopIfTrue="1">
      <formula>$N$4=""</formula>
    </cfRule>
  </conditionalFormatting>
  <conditionalFormatting sqref="R54:U60">
    <cfRule type="expression" priority="29" dxfId="0" stopIfTrue="1">
      <formula>$R$4=""</formula>
    </cfRule>
  </conditionalFormatting>
  <conditionalFormatting sqref="V54:Y60">
    <cfRule type="expression" priority="30" dxfId="0" stopIfTrue="1">
      <formula>$V$4=""</formula>
    </cfRule>
  </conditionalFormatting>
  <conditionalFormatting sqref="Z54:AC60">
    <cfRule type="expression" priority="31" dxfId="0" stopIfTrue="1">
      <formula>$Z$4=""</formula>
    </cfRule>
  </conditionalFormatting>
  <conditionalFormatting sqref="AD54:AG60">
    <cfRule type="expression" priority="32" dxfId="0" stopIfTrue="1">
      <formula>$AD$4=""</formula>
    </cfRule>
  </conditionalFormatting>
  <conditionalFormatting sqref="AH54:AK60">
    <cfRule type="expression" priority="33" dxfId="0" stopIfTrue="1">
      <formula>$AH$4=""</formula>
    </cfRule>
  </conditionalFormatting>
  <conditionalFormatting sqref="AL54:AO60">
    <cfRule type="expression" priority="34" dxfId="0" stopIfTrue="1">
      <formula>$AL$4=""</formula>
    </cfRule>
  </conditionalFormatting>
  <conditionalFormatting sqref="AP54:AS60">
    <cfRule type="expression" priority="35" dxfId="0" stopIfTrue="1">
      <formula>$AP$4=""</formula>
    </cfRule>
  </conditionalFormatting>
  <conditionalFormatting sqref="AX54:BA60">
    <cfRule type="expression" priority="36" dxfId="0" stopIfTrue="1">
      <formula>$AX$4=""</formula>
    </cfRule>
  </conditionalFormatting>
  <conditionalFormatting sqref="BB54:BE60">
    <cfRule type="expression" priority="37" dxfId="0" stopIfTrue="1">
      <formula>$BB$4=""</formula>
    </cfRule>
  </conditionalFormatting>
  <conditionalFormatting sqref="BF54:BI60">
    <cfRule type="expression" priority="38" dxfId="0" stopIfTrue="1">
      <formula>$BF$4=""</formula>
    </cfRule>
  </conditionalFormatting>
  <hyperlinks>
    <hyperlink ref="AH2:AK2" r:id="rId1" display="VISIT EXCELTEMPLATE.NET FOR MORE TEMPLATES AND UPDATES"/>
    <hyperlink ref="AL2:AO2" r:id="rId2" display="VISIT EXCELTEMPLATE.NET FOR MORE TEMPLATES AND UPDATES"/>
    <hyperlink ref="AP2:AS2" r:id="rId3" display="VISIT EXCELTEMPLATE.NET FOR MORE TEMPLATES AND UPDATES"/>
    <hyperlink ref="AT2:AW2" r:id="rId4" display="VISIT EXCELTEMPLATE.NET FOR MORE TEMPLATES AND UPDATES"/>
    <hyperlink ref="AX2:BA2" r:id="rId5" display="VISIT EXCELTEMPLATE.NET FOR MORE TEMPLATES AND UPDATES"/>
    <hyperlink ref="BB2:BE2" r:id="rId6" display="VISIT EXCELTEMPLATE.NET FOR MORE TEMPLATES AND UPDATES"/>
    <hyperlink ref="BF2:BI2" r:id="rId7" display="VISIT EXCELTEMPLATE.NET FOR MORE TEMPLATES AND UPDATES"/>
    <hyperlink ref="BJ2:BM2" r:id="rId8" display="VISIT EXCELTEMPLATE.NET FOR MORE TEMPLATES AND UPDATES"/>
  </hyperlinks>
  <printOptions/>
  <pageMargins left="0.38" right="0.4" top="0.52" bottom="0.46" header="0.3" footer="0.36"/>
  <pageSetup fitToHeight="1" fitToWidth="1" orientation="landscape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zoomScalePageLayoutView="0" workbookViewId="0" topLeftCell="A1">
      <selection activeCell="A1" sqref="A1"/>
    </sheetView>
  </sheetViews>
  <sheetFormatPr defaultColWidth="12.421875" defaultRowHeight="15" customHeight="1"/>
  <cols>
    <col min="1" max="1" width="12.421875" style="107" customWidth="1"/>
    <col min="2" max="16384" width="12.421875" style="107" customWidth="1"/>
  </cols>
  <sheetData>
    <row r="4" s="103" customFormat="1" ht="15" customHeight="1">
      <c r="A4" s="102"/>
    </row>
    <row r="5" s="103" customFormat="1" ht="15" customHeight="1">
      <c r="A5" s="104"/>
    </row>
    <row r="40" spans="1:15" s="103" customFormat="1" ht="30" customHeight="1">
      <c r="A40" s="133" t="s">
        <v>63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05"/>
      <c r="N40" s="105"/>
      <c r="O40" s="105"/>
    </row>
    <row r="41" spans="1:15" s="103" customFormat="1" ht="30" customHeight="1">
      <c r="A41" s="134" t="s">
        <v>64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06"/>
      <c r="N41" s="106"/>
      <c r="O41" s="106"/>
    </row>
  </sheetData>
  <sheetProtection/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rintOptions/>
  <pageMargins left="0.7" right="0.7" top="0.75" bottom="0.75" header="0.3" footer="0.3"/>
  <pageSetup horizontalDpi="1200" verticalDpi="12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Musadya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Agams</dc:creator>
  <cp:keywords/>
  <dc:description/>
  <cp:lastModifiedBy>DELL</cp:lastModifiedBy>
  <cp:lastPrinted>2009-07-03T14:01:25Z</cp:lastPrinted>
  <dcterms:created xsi:type="dcterms:W3CDTF">2009-05-21T01:03:16Z</dcterms:created>
  <dcterms:modified xsi:type="dcterms:W3CDTF">2022-09-09T10:44:32Z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