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cavik\Downloads\"/>
    </mc:Choice>
  </mc:AlternateContent>
  <xr:revisionPtr revIDLastSave="0" documentId="13_ncr:1_{34454AC9-C4B6-404C-B4D7-C498F5B85FDF}" xr6:coauthVersionLast="47" xr6:coauthVersionMax="47" xr10:uidLastSave="{00000000-0000-0000-0000-000000000000}"/>
  <bookViews>
    <workbookView xWindow="-108" yWindow="-108" windowWidth="23256" windowHeight="12456" tabRatio="876" xr2:uid="{00000000-000D-0000-FFFF-FFFF00000000}"/>
  </bookViews>
  <sheets>
    <sheet name="Baseline Data" sheetId="1" r:id="rId1"/>
    <sheet name="Salary Benchmark" sheetId="6" r:id="rId2"/>
    <sheet name="Competitor Salaries" sheetId="3" r:id="rId3"/>
    <sheet name="Salary Adjustments Summary" sheetId="4" r:id="rId4"/>
  </sheets>
  <calcPr calcId="191029"/>
  <pivotCaches>
    <pivotCache cacheId="0" r:id="rId5"/>
  </pivotCaches>
</workbook>
</file>

<file path=xl/calcChain.xml><?xml version="1.0" encoding="utf-8"?>
<calcChain xmlns="http://schemas.openxmlformats.org/spreadsheetml/2006/main">
  <c r="D3" i="4" l="1"/>
  <c r="F3" i="4" s="1"/>
  <c r="G3" i="4" s="1"/>
  <c r="D4" i="4"/>
  <c r="F4" i="4" s="1"/>
  <c r="G4" i="4" s="1"/>
  <c r="D5" i="4"/>
  <c r="F5" i="4" s="1"/>
  <c r="G5" i="4" s="1"/>
  <c r="D6" i="4"/>
  <c r="F6" i="4" s="1"/>
  <c r="G6" i="4" s="1"/>
  <c r="D7" i="4"/>
  <c r="F7" i="4"/>
  <c r="G7" i="4" s="1"/>
  <c r="D8" i="4"/>
  <c r="F8" i="4" s="1"/>
  <c r="G8" i="4" s="1"/>
  <c r="D9" i="4"/>
  <c r="F9" i="4"/>
  <c r="G9" i="4" s="1"/>
  <c r="D10" i="4"/>
  <c r="F10" i="4" s="1"/>
  <c r="G10" i="4" s="1"/>
  <c r="D11" i="4"/>
  <c r="F11" i="4" s="1"/>
  <c r="G11" i="4" s="1"/>
  <c r="D12" i="4"/>
  <c r="F12" i="4" s="1"/>
  <c r="G12" i="4" s="1"/>
  <c r="D13" i="4"/>
  <c r="F13" i="4" s="1"/>
  <c r="G13" i="4" s="1"/>
  <c r="D14" i="4"/>
  <c r="F14" i="4" s="1"/>
  <c r="G14" i="4" s="1"/>
  <c r="D15" i="4"/>
  <c r="F15" i="4" s="1"/>
  <c r="G15" i="4" s="1"/>
  <c r="D16" i="4"/>
  <c r="F16" i="4" s="1"/>
  <c r="G16" i="4" s="1"/>
  <c r="D17" i="4"/>
  <c r="F17" i="4" s="1"/>
  <c r="G17" i="4" s="1"/>
  <c r="D18" i="4"/>
  <c r="F18" i="4" s="1"/>
  <c r="G18" i="4" s="1"/>
  <c r="D19" i="4"/>
  <c r="F19" i="4"/>
  <c r="G19" i="4" s="1"/>
  <c r="D20" i="4"/>
  <c r="F20" i="4" s="1"/>
  <c r="G20" i="4" s="1"/>
  <c r="D21" i="4"/>
  <c r="F21" i="4" s="1"/>
  <c r="G21" i="4" s="1"/>
  <c r="D22" i="4"/>
  <c r="F22" i="4"/>
  <c r="G22" i="4" s="1"/>
  <c r="D23" i="4"/>
  <c r="F23" i="4"/>
  <c r="G23" i="4" s="1"/>
  <c r="D24" i="4"/>
  <c r="F24" i="4" s="1"/>
  <c r="G24" i="4" s="1"/>
  <c r="D25" i="4"/>
  <c r="F25" i="4" s="1"/>
  <c r="G25" i="4" s="1"/>
  <c r="D26" i="4"/>
  <c r="F26" i="4" s="1"/>
  <c r="G26" i="4" s="1"/>
  <c r="D27" i="4"/>
  <c r="F27" i="4" s="1"/>
  <c r="G27" i="4" s="1"/>
  <c r="D28" i="4"/>
  <c r="F28" i="4" s="1"/>
  <c r="G28" i="4" s="1"/>
  <c r="D29" i="4"/>
  <c r="F29" i="4" s="1"/>
  <c r="G29" i="4" s="1"/>
  <c r="D30" i="4"/>
  <c r="F30" i="4" s="1"/>
  <c r="G30" i="4" s="1"/>
  <c r="D31" i="4"/>
  <c r="F31" i="4" s="1"/>
  <c r="G31" i="4" s="1"/>
  <c r="D32" i="4"/>
  <c r="F32" i="4" s="1"/>
  <c r="G32" i="4" s="1"/>
  <c r="D33" i="4"/>
  <c r="F33" i="4"/>
  <c r="G33" i="4" s="1"/>
  <c r="D34" i="4"/>
  <c r="F34" i="4"/>
  <c r="G34" i="4" s="1"/>
  <c r="D35" i="4"/>
  <c r="F35" i="4" s="1"/>
  <c r="G35" i="4" s="1"/>
  <c r="D36" i="4"/>
  <c r="F36" i="4" s="1"/>
  <c r="G36" i="4" s="1"/>
  <c r="D37" i="4"/>
  <c r="F37" i="4" s="1"/>
  <c r="G37" i="4" s="1"/>
  <c r="D38" i="4"/>
  <c r="F38" i="4" s="1"/>
  <c r="G38" i="4" s="1"/>
  <c r="D39" i="4"/>
  <c r="F39" i="4" s="1"/>
  <c r="G39" i="4" s="1"/>
  <c r="D40" i="4"/>
  <c r="F40" i="4" s="1"/>
  <c r="G40" i="4" s="1"/>
  <c r="D41" i="4"/>
  <c r="F41" i="4" s="1"/>
  <c r="G41" i="4" s="1"/>
  <c r="D42" i="4"/>
  <c r="F42" i="4" s="1"/>
  <c r="G42" i="4" s="1"/>
  <c r="D43" i="4"/>
  <c r="F43" i="4" s="1"/>
  <c r="G43" i="4" s="1"/>
  <c r="D44" i="4"/>
  <c r="F44" i="4" s="1"/>
  <c r="G44" i="4" s="1"/>
  <c r="D45" i="4"/>
  <c r="F45" i="4" s="1"/>
  <c r="G45" i="4" s="1"/>
  <c r="D46" i="4"/>
  <c r="F46" i="4" s="1"/>
  <c r="G46" i="4" s="1"/>
  <c r="D47" i="4"/>
  <c r="F47" i="4" s="1"/>
  <c r="G47" i="4" s="1"/>
  <c r="D48" i="4"/>
  <c r="F48" i="4" s="1"/>
  <c r="G48" i="4" s="1"/>
  <c r="D49" i="4"/>
  <c r="F49" i="4"/>
  <c r="G49" i="4" s="1"/>
  <c r="D50" i="4"/>
  <c r="F50" i="4"/>
  <c r="G50" i="4" s="1"/>
  <c r="D51" i="4"/>
  <c r="F51" i="4"/>
  <c r="G51" i="4" s="1"/>
  <c r="D52" i="4"/>
  <c r="F52" i="4" s="1"/>
  <c r="G52" i="4" s="1"/>
  <c r="D53" i="4"/>
  <c r="F53" i="4" s="1"/>
  <c r="G53" i="4" s="1"/>
  <c r="D54" i="4"/>
  <c r="F54" i="4" s="1"/>
  <c r="G54" i="4" s="1"/>
  <c r="D55" i="4"/>
  <c r="F55" i="4" s="1"/>
  <c r="G55" i="4" s="1"/>
  <c r="D56" i="4"/>
  <c r="F56" i="4" s="1"/>
  <c r="G56" i="4" s="1"/>
  <c r="D57" i="4"/>
  <c r="F57" i="4" s="1"/>
  <c r="G57" i="4" s="1"/>
  <c r="D58" i="4"/>
  <c r="F58" i="4" s="1"/>
  <c r="G58" i="4" s="1"/>
  <c r="D59" i="4"/>
  <c r="F59" i="4"/>
  <c r="G59" i="4" s="1"/>
  <c r="D60" i="4"/>
  <c r="F60" i="4" s="1"/>
  <c r="G60" i="4" s="1"/>
  <c r="D61" i="4"/>
  <c r="F61" i="4" s="1"/>
  <c r="G61" i="4" s="1"/>
  <c r="D62" i="4"/>
  <c r="F62" i="4"/>
  <c r="G62" i="4" s="1"/>
  <c r="D63" i="4"/>
  <c r="F63" i="4" s="1"/>
  <c r="G63" i="4" s="1"/>
  <c r="D64" i="4"/>
  <c r="F64" i="4" s="1"/>
  <c r="G64" i="4" s="1"/>
  <c r="D65" i="4"/>
  <c r="F65" i="4" s="1"/>
  <c r="G65" i="4" s="1"/>
  <c r="D66" i="4"/>
  <c r="F66" i="4" s="1"/>
  <c r="G66" i="4" s="1"/>
  <c r="D67" i="4"/>
  <c r="F67" i="4" s="1"/>
  <c r="G67" i="4" s="1"/>
  <c r="D68" i="4"/>
  <c r="F68" i="4" s="1"/>
  <c r="G68" i="4" s="1"/>
  <c r="D69" i="4"/>
  <c r="F69" i="4"/>
  <c r="G69" i="4" s="1"/>
  <c r="D70" i="4"/>
  <c r="F70" i="4" s="1"/>
  <c r="G70" i="4" s="1"/>
  <c r="D71" i="4"/>
  <c r="F71" i="4" s="1"/>
  <c r="G71" i="4" s="1"/>
  <c r="D72" i="4"/>
  <c r="F72" i="4"/>
  <c r="G72" i="4" s="1"/>
  <c r="D73" i="4"/>
  <c r="F73" i="4"/>
  <c r="G73" i="4" s="1"/>
  <c r="D74" i="4"/>
  <c r="F74" i="4" s="1"/>
  <c r="G74" i="4" s="1"/>
  <c r="D75" i="4"/>
  <c r="F75" i="4"/>
  <c r="G75" i="4" s="1"/>
  <c r="D76" i="4"/>
  <c r="F76" i="4" s="1"/>
  <c r="G76" i="4" s="1"/>
  <c r="D77" i="4"/>
  <c r="F77" i="4" s="1"/>
  <c r="G77" i="4" s="1"/>
  <c r="D78" i="4"/>
  <c r="F78" i="4"/>
  <c r="G78" i="4" s="1"/>
  <c r="D79" i="4"/>
  <c r="F79" i="4"/>
  <c r="G79" i="4"/>
  <c r="D80" i="4"/>
  <c r="F80" i="4"/>
  <c r="G80" i="4" s="1"/>
  <c r="D81" i="4"/>
  <c r="F81" i="4" s="1"/>
  <c r="G81" i="4" s="1"/>
  <c r="D82" i="4"/>
  <c r="F82" i="4"/>
  <c r="G82" i="4"/>
  <c r="D83" i="4"/>
  <c r="F83" i="4"/>
  <c r="G83" i="4" s="1"/>
  <c r="D84" i="4"/>
  <c r="F84" i="4" s="1"/>
  <c r="G84" i="4" s="1"/>
  <c r="D85" i="4"/>
  <c r="F85" i="4"/>
  <c r="G85" i="4" s="1"/>
  <c r="D86" i="4"/>
  <c r="F86" i="4"/>
  <c r="G86" i="4" s="1"/>
  <c r="D87" i="4"/>
  <c r="F87" i="4" s="1"/>
  <c r="G87" i="4" s="1"/>
  <c r="D88" i="4"/>
  <c r="F88" i="4"/>
  <c r="G88" i="4" s="1"/>
  <c r="D89" i="4"/>
  <c r="F89" i="4" s="1"/>
  <c r="G89" i="4" s="1"/>
  <c r="D90" i="4"/>
  <c r="F90" i="4" s="1"/>
  <c r="G90" i="4" s="1"/>
  <c r="D91" i="4"/>
  <c r="F91" i="4"/>
  <c r="G91" i="4" s="1"/>
  <c r="D92" i="4"/>
  <c r="F92" i="4" s="1"/>
  <c r="G92" i="4" s="1"/>
  <c r="D93" i="4"/>
  <c r="F93" i="4" s="1"/>
  <c r="G93" i="4" s="1"/>
  <c r="D94" i="4"/>
  <c r="F94" i="4"/>
  <c r="G94" i="4" s="1"/>
  <c r="D95" i="4"/>
  <c r="F95" i="4" s="1"/>
  <c r="G95" i="4" s="1"/>
  <c r="D96" i="4"/>
  <c r="F96" i="4" s="1"/>
  <c r="G96" i="4" s="1"/>
  <c r="D97" i="4"/>
  <c r="F97" i="4" s="1"/>
  <c r="G97" i="4" s="1"/>
  <c r="D98" i="4"/>
  <c r="F98" i="4" s="1"/>
  <c r="G98" i="4" s="1"/>
  <c r="D99" i="4"/>
  <c r="F99" i="4" s="1"/>
  <c r="G99" i="4" s="1"/>
  <c r="D100" i="4"/>
  <c r="F100" i="4" s="1"/>
  <c r="G100" i="4" s="1"/>
  <c r="D101" i="4"/>
  <c r="F101" i="4"/>
  <c r="G101" i="4" s="1"/>
  <c r="D102" i="4"/>
  <c r="F102" i="4" s="1"/>
  <c r="G102" i="4" s="1"/>
  <c r="J4" i="1"/>
  <c r="M103" i="1"/>
  <c r="L103" i="1"/>
  <c r="K103" i="1"/>
  <c r="J103" i="1"/>
  <c r="M102" i="1"/>
  <c r="L102" i="1"/>
  <c r="K102" i="1"/>
  <c r="J102" i="1"/>
  <c r="M101" i="1"/>
  <c r="L101" i="1"/>
  <c r="K101" i="1"/>
  <c r="J101" i="1"/>
  <c r="M100" i="1"/>
  <c r="L100" i="1"/>
  <c r="K100" i="1"/>
  <c r="J100" i="1"/>
  <c r="M99" i="1"/>
  <c r="L99" i="1"/>
  <c r="K99" i="1"/>
  <c r="J99" i="1"/>
  <c r="M98" i="1"/>
  <c r="L98" i="1"/>
  <c r="K98" i="1"/>
  <c r="J98" i="1"/>
  <c r="M97" i="1"/>
  <c r="L97" i="1"/>
  <c r="K97" i="1"/>
  <c r="J97" i="1"/>
  <c r="M96" i="1"/>
  <c r="L96" i="1"/>
  <c r="K96" i="1"/>
  <c r="J96" i="1"/>
  <c r="M95" i="1"/>
  <c r="L95" i="1"/>
  <c r="K95" i="1"/>
  <c r="J95" i="1"/>
  <c r="M94" i="1"/>
  <c r="L94" i="1"/>
  <c r="K94" i="1"/>
  <c r="J94" i="1"/>
  <c r="M93" i="1"/>
  <c r="L93" i="1"/>
  <c r="K93" i="1"/>
  <c r="J93" i="1"/>
  <c r="M92" i="1"/>
  <c r="L92" i="1"/>
  <c r="K92" i="1"/>
  <c r="J92" i="1"/>
  <c r="M91" i="1"/>
  <c r="L91" i="1"/>
  <c r="K91" i="1"/>
  <c r="J91" i="1"/>
  <c r="M90" i="1"/>
  <c r="L90" i="1"/>
  <c r="K90" i="1"/>
  <c r="J90" i="1"/>
  <c r="M89" i="1"/>
  <c r="L89" i="1"/>
  <c r="K89" i="1"/>
  <c r="J89" i="1"/>
  <c r="M88" i="1"/>
  <c r="L88" i="1"/>
  <c r="K88" i="1"/>
  <c r="J88" i="1"/>
  <c r="M87" i="1"/>
  <c r="L87" i="1"/>
  <c r="K87" i="1"/>
  <c r="J87" i="1"/>
  <c r="M86" i="1"/>
  <c r="L86" i="1"/>
  <c r="K86" i="1"/>
  <c r="J86" i="1"/>
  <c r="M85" i="1"/>
  <c r="L85" i="1"/>
  <c r="K85" i="1"/>
  <c r="J85" i="1"/>
  <c r="M84" i="1"/>
  <c r="L84" i="1"/>
  <c r="K84" i="1"/>
  <c r="J84" i="1"/>
  <c r="M83" i="1"/>
  <c r="L83" i="1"/>
  <c r="K83" i="1"/>
  <c r="J83" i="1"/>
  <c r="M82" i="1"/>
  <c r="L82" i="1"/>
  <c r="K82" i="1"/>
  <c r="J82" i="1"/>
  <c r="M81" i="1"/>
  <c r="L81" i="1"/>
  <c r="K81" i="1"/>
  <c r="J81" i="1"/>
  <c r="M80" i="1"/>
  <c r="L80" i="1"/>
  <c r="K80" i="1"/>
  <c r="J80" i="1"/>
  <c r="M79" i="1"/>
  <c r="L79" i="1"/>
  <c r="K79" i="1"/>
  <c r="J79" i="1"/>
  <c r="M78" i="1"/>
  <c r="L78" i="1"/>
  <c r="K78" i="1"/>
  <c r="J78" i="1"/>
  <c r="M77" i="1"/>
  <c r="L77" i="1"/>
  <c r="K77" i="1"/>
  <c r="J77" i="1"/>
  <c r="M76" i="1"/>
  <c r="L76" i="1"/>
  <c r="K76" i="1"/>
  <c r="J76" i="1"/>
  <c r="M75" i="1"/>
  <c r="L75" i="1"/>
  <c r="K75" i="1"/>
  <c r="J75" i="1"/>
  <c r="M74" i="1"/>
  <c r="L74" i="1"/>
  <c r="K74" i="1"/>
  <c r="J74" i="1"/>
  <c r="M73" i="1"/>
  <c r="L73" i="1"/>
  <c r="K73" i="1"/>
  <c r="J73" i="1"/>
  <c r="M72" i="1"/>
  <c r="L72" i="1"/>
  <c r="K72" i="1"/>
  <c r="J72" i="1"/>
  <c r="M71" i="1"/>
  <c r="L71" i="1"/>
  <c r="K71" i="1"/>
  <c r="J71" i="1"/>
  <c r="M70" i="1"/>
  <c r="L70" i="1"/>
  <c r="K70" i="1"/>
  <c r="J70" i="1"/>
  <c r="M69" i="1"/>
  <c r="L69" i="1"/>
  <c r="K69" i="1"/>
  <c r="J69" i="1"/>
  <c r="M68" i="1"/>
  <c r="L68" i="1"/>
  <c r="K68" i="1"/>
  <c r="J68" i="1"/>
  <c r="M67" i="1"/>
  <c r="L67" i="1"/>
  <c r="K67" i="1"/>
  <c r="J67" i="1"/>
  <c r="M66" i="1"/>
  <c r="L66" i="1"/>
  <c r="K66" i="1"/>
  <c r="J66" i="1"/>
  <c r="M65" i="1"/>
  <c r="L65" i="1"/>
  <c r="K65" i="1"/>
  <c r="J65" i="1"/>
  <c r="M64" i="1"/>
  <c r="L64" i="1"/>
  <c r="K64" i="1"/>
  <c r="J64" i="1"/>
  <c r="M63" i="1"/>
  <c r="L63" i="1"/>
  <c r="K63" i="1"/>
  <c r="J63" i="1"/>
  <c r="M62" i="1"/>
  <c r="L62" i="1"/>
  <c r="K62" i="1"/>
  <c r="J62" i="1"/>
  <c r="M61" i="1"/>
  <c r="L61" i="1"/>
  <c r="K61" i="1"/>
  <c r="J61" i="1"/>
  <c r="M60" i="1"/>
  <c r="L60" i="1"/>
  <c r="K60" i="1"/>
  <c r="J60" i="1"/>
  <c r="M59" i="1"/>
  <c r="L59" i="1"/>
  <c r="K59" i="1"/>
  <c r="J59" i="1"/>
  <c r="M58" i="1"/>
  <c r="L58" i="1"/>
  <c r="K58" i="1"/>
  <c r="J58" i="1"/>
  <c r="M57" i="1"/>
  <c r="L57" i="1"/>
  <c r="K57" i="1"/>
  <c r="J57" i="1"/>
  <c r="M56" i="1"/>
  <c r="L56" i="1"/>
  <c r="K56" i="1"/>
  <c r="J56" i="1"/>
  <c r="M55" i="1"/>
  <c r="L55" i="1"/>
  <c r="K55" i="1"/>
  <c r="J55" i="1"/>
  <c r="M54" i="1"/>
  <c r="L54" i="1"/>
  <c r="K54" i="1"/>
  <c r="J54" i="1"/>
  <c r="M53" i="1"/>
  <c r="L53" i="1"/>
  <c r="K53" i="1"/>
  <c r="J53" i="1"/>
  <c r="M52" i="1"/>
  <c r="L52" i="1"/>
  <c r="K52" i="1"/>
  <c r="J52" i="1"/>
  <c r="M51" i="1"/>
  <c r="L51" i="1"/>
  <c r="K51" i="1"/>
  <c r="J51" i="1"/>
  <c r="M50" i="1"/>
  <c r="L50" i="1"/>
  <c r="K50" i="1"/>
  <c r="J50" i="1"/>
  <c r="M49" i="1"/>
  <c r="L49" i="1"/>
  <c r="K49" i="1"/>
  <c r="J49" i="1"/>
  <c r="M48" i="1"/>
  <c r="L48" i="1"/>
  <c r="K48" i="1"/>
  <c r="J48" i="1"/>
  <c r="M47" i="1"/>
  <c r="L47" i="1"/>
  <c r="K47" i="1"/>
  <c r="J47" i="1"/>
  <c r="M46" i="1"/>
  <c r="L46" i="1"/>
  <c r="K46" i="1"/>
  <c r="J46" i="1"/>
  <c r="M45" i="1"/>
  <c r="L45" i="1"/>
  <c r="K45" i="1"/>
  <c r="J45" i="1"/>
  <c r="M44" i="1"/>
  <c r="L44" i="1"/>
  <c r="K44" i="1"/>
  <c r="J44" i="1"/>
  <c r="M43" i="1"/>
  <c r="L43" i="1"/>
  <c r="K43" i="1"/>
  <c r="J43" i="1"/>
  <c r="M42" i="1"/>
  <c r="L42" i="1"/>
  <c r="K42" i="1"/>
  <c r="J42" i="1"/>
  <c r="M41" i="1"/>
  <c r="L41" i="1"/>
  <c r="K41" i="1"/>
  <c r="J41" i="1"/>
  <c r="M40" i="1"/>
  <c r="L40" i="1"/>
  <c r="K40" i="1"/>
  <c r="J40" i="1"/>
  <c r="M39" i="1"/>
  <c r="L39" i="1"/>
  <c r="K39" i="1"/>
  <c r="J39" i="1"/>
  <c r="M38" i="1"/>
  <c r="L38" i="1"/>
  <c r="K38" i="1"/>
  <c r="J38" i="1"/>
  <c r="M37" i="1"/>
  <c r="L37" i="1"/>
  <c r="K37" i="1"/>
  <c r="J37" i="1"/>
  <c r="M36" i="1"/>
  <c r="L36" i="1"/>
  <c r="K36" i="1"/>
  <c r="J36" i="1"/>
  <c r="M35" i="1"/>
  <c r="L35" i="1"/>
  <c r="K35" i="1"/>
  <c r="J35" i="1"/>
  <c r="M34" i="1"/>
  <c r="L34" i="1"/>
  <c r="K34" i="1"/>
  <c r="J34" i="1"/>
  <c r="M33" i="1"/>
  <c r="L33" i="1"/>
  <c r="K33" i="1"/>
  <c r="J33" i="1"/>
  <c r="M32" i="1"/>
  <c r="L32" i="1"/>
  <c r="K32" i="1"/>
  <c r="J32" i="1"/>
  <c r="M31" i="1"/>
  <c r="L31" i="1"/>
  <c r="K31" i="1"/>
  <c r="J31" i="1"/>
  <c r="M30" i="1"/>
  <c r="L30" i="1"/>
  <c r="K30" i="1"/>
  <c r="J30" i="1"/>
  <c r="M29" i="1"/>
  <c r="L29" i="1"/>
  <c r="K29" i="1"/>
  <c r="J29" i="1"/>
  <c r="M28" i="1"/>
  <c r="L28" i="1"/>
  <c r="K28" i="1"/>
  <c r="J28" i="1"/>
  <c r="M27" i="1"/>
  <c r="L27" i="1"/>
  <c r="K27" i="1"/>
  <c r="J27" i="1"/>
  <c r="M26" i="1"/>
  <c r="L26" i="1"/>
  <c r="K26" i="1"/>
  <c r="J26" i="1"/>
  <c r="M25" i="1"/>
  <c r="L25" i="1"/>
  <c r="K25" i="1"/>
  <c r="J25" i="1"/>
  <c r="M24" i="1"/>
  <c r="L24" i="1"/>
  <c r="K24" i="1"/>
  <c r="J24" i="1"/>
  <c r="M23" i="1"/>
  <c r="L23" i="1"/>
  <c r="K23" i="1"/>
  <c r="J23" i="1"/>
  <c r="M22" i="1"/>
  <c r="L22" i="1"/>
  <c r="K22" i="1"/>
  <c r="J22" i="1"/>
  <c r="M21" i="1"/>
  <c r="L21" i="1"/>
  <c r="K21" i="1"/>
  <c r="J21" i="1"/>
  <c r="M20" i="1"/>
  <c r="L20" i="1"/>
  <c r="K20" i="1"/>
  <c r="J20" i="1"/>
  <c r="M19" i="1"/>
  <c r="L19" i="1"/>
  <c r="K19" i="1"/>
  <c r="J19" i="1"/>
  <c r="M18" i="1"/>
  <c r="L18" i="1"/>
  <c r="K18" i="1"/>
  <c r="J18" i="1"/>
  <c r="M17" i="1"/>
  <c r="L17" i="1"/>
  <c r="K17" i="1"/>
  <c r="J17" i="1"/>
  <c r="M16" i="1"/>
  <c r="L16" i="1"/>
  <c r="K16" i="1"/>
  <c r="J16" i="1"/>
  <c r="M15" i="1"/>
  <c r="L15" i="1"/>
  <c r="K15" i="1"/>
  <c r="J15" i="1"/>
  <c r="M14" i="1"/>
  <c r="L14" i="1"/>
  <c r="K14" i="1"/>
  <c r="J14" i="1"/>
  <c r="M13" i="1"/>
  <c r="L13" i="1"/>
  <c r="K13" i="1"/>
  <c r="J13" i="1"/>
  <c r="M12" i="1"/>
  <c r="L12" i="1"/>
  <c r="K12" i="1"/>
  <c r="J12" i="1"/>
  <c r="M11" i="1"/>
  <c r="L11" i="1"/>
  <c r="K11" i="1"/>
  <c r="J11" i="1"/>
  <c r="M10" i="1"/>
  <c r="L10" i="1"/>
  <c r="K10" i="1"/>
  <c r="J10" i="1"/>
  <c r="M9" i="1"/>
  <c r="L9" i="1"/>
  <c r="K9" i="1"/>
  <c r="J9" i="1"/>
  <c r="M8" i="1"/>
  <c r="L8" i="1"/>
  <c r="K8" i="1"/>
  <c r="J8" i="1"/>
  <c r="M7" i="1"/>
  <c r="L7" i="1"/>
  <c r="K7" i="1"/>
  <c r="J7" i="1"/>
  <c r="M6" i="1"/>
  <c r="L6" i="1"/>
  <c r="K6" i="1"/>
  <c r="J6" i="1"/>
  <c r="M5" i="1"/>
  <c r="L5" i="1"/>
  <c r="K5" i="1"/>
  <c r="J5" i="1"/>
  <c r="M4" i="1"/>
  <c r="L4" i="1"/>
  <c r="K4" i="1"/>
</calcChain>
</file>

<file path=xl/sharedStrings.xml><?xml version="1.0" encoding="utf-8"?>
<sst xmlns="http://schemas.openxmlformats.org/spreadsheetml/2006/main" count="847" uniqueCount="289">
  <si>
    <t>First Name</t>
  </si>
  <si>
    <t>Last Name</t>
  </si>
  <si>
    <t>Current Base Salary</t>
  </si>
  <si>
    <t>Department</t>
  </si>
  <si>
    <t>Title</t>
  </si>
  <si>
    <t>Salary Grade</t>
  </si>
  <si>
    <t>Location</t>
  </si>
  <si>
    <t>Last Year's Adjustment</t>
  </si>
  <si>
    <t>Salary vs Avg</t>
  </si>
  <si>
    <t>Salary vs Min</t>
  </si>
  <si>
    <t>Salary vs Max</t>
  </si>
  <si>
    <t>Salary vs Competitor</t>
  </si>
  <si>
    <t>John</t>
  </si>
  <si>
    <t>Murphy</t>
  </si>
  <si>
    <t>IT</t>
  </si>
  <si>
    <t>Director of IT</t>
  </si>
  <si>
    <t>London</t>
  </si>
  <si>
    <t>Sarah</t>
  </si>
  <si>
    <t>Cooke</t>
  </si>
  <si>
    <t>HR</t>
  </si>
  <si>
    <t>Senior HR Manager</t>
  </si>
  <si>
    <t>Dublin</t>
  </si>
  <si>
    <t>Christye</t>
  </si>
  <si>
    <t>Kennedy</t>
  </si>
  <si>
    <t>Benefits Analyst</t>
  </si>
  <si>
    <t>Doug</t>
  </si>
  <si>
    <t>Costello</t>
  </si>
  <si>
    <t>Product Management</t>
  </si>
  <si>
    <t>Director of Product</t>
  </si>
  <si>
    <t>Ted</t>
  </si>
  <si>
    <t>Breen</t>
  </si>
  <si>
    <t>Finance</t>
  </si>
  <si>
    <t>Senior Financial Analyst</t>
  </si>
  <si>
    <t>Lauralee</t>
  </si>
  <si>
    <t>Doyle</t>
  </si>
  <si>
    <t>HR Manager</t>
  </si>
  <si>
    <t>Glen</t>
  </si>
  <si>
    <t>McGahey</t>
  </si>
  <si>
    <t>Director of Financial Analysis</t>
  </si>
  <si>
    <t>Carol</t>
  </si>
  <si>
    <t>Marketing Manager</t>
  </si>
  <si>
    <t>Faye</t>
  </si>
  <si>
    <t>Gleeson</t>
  </si>
  <si>
    <t>Max</t>
  </si>
  <si>
    <t>Macklin</t>
  </si>
  <si>
    <t>Senior Systems Analyst</t>
  </si>
  <si>
    <t>Henry</t>
  </si>
  <si>
    <t>McMorrow</t>
  </si>
  <si>
    <t>Engineering</t>
  </si>
  <si>
    <t>Senior Software Engineer</t>
  </si>
  <si>
    <t>Paris</t>
  </si>
  <si>
    <t>Paddy</t>
  </si>
  <si>
    <t>Leaning</t>
  </si>
  <si>
    <t>Pricing Specialist</t>
  </si>
  <si>
    <t>Dan</t>
  </si>
  <si>
    <t>Best</t>
  </si>
  <si>
    <t>Ally</t>
  </si>
  <si>
    <t>Connaughy</t>
  </si>
  <si>
    <t>Training Manager</t>
  </si>
  <si>
    <t>Jackie</t>
  </si>
  <si>
    <t>Daykin</t>
  </si>
  <si>
    <t>Accountant</t>
  </si>
  <si>
    <t>Ross</t>
  </si>
  <si>
    <t>Dowdney</t>
  </si>
  <si>
    <t>Data Scientist</t>
  </si>
  <si>
    <t>Claire</t>
  </si>
  <si>
    <t>Akers</t>
  </si>
  <si>
    <t>Financial Analyst</t>
  </si>
  <si>
    <t>Blake</t>
  </si>
  <si>
    <t>Tee</t>
  </si>
  <si>
    <t>Blythe</t>
  </si>
  <si>
    <t>Kubal</t>
  </si>
  <si>
    <t>VP, HR</t>
  </si>
  <si>
    <t>Kim</t>
  </si>
  <si>
    <t>Belliard</t>
  </si>
  <si>
    <t>Software Engineer</t>
  </si>
  <si>
    <t>David</t>
  </si>
  <si>
    <t>Gwinnel</t>
  </si>
  <si>
    <t>Eoghan</t>
  </si>
  <si>
    <t>Newlan</t>
  </si>
  <si>
    <t>Caroline</t>
  </si>
  <si>
    <t>Kinsley</t>
  </si>
  <si>
    <t xml:space="preserve">Mary </t>
  </si>
  <si>
    <t>Longman</t>
  </si>
  <si>
    <t>Kath</t>
  </si>
  <si>
    <t>Bougen</t>
  </si>
  <si>
    <t>Stacy</t>
  </si>
  <si>
    <t>Beining</t>
  </si>
  <si>
    <t>Constantin</t>
  </si>
  <si>
    <t>Alywen</t>
  </si>
  <si>
    <t>Otha</t>
  </si>
  <si>
    <t>Powers</t>
  </si>
  <si>
    <t>Kania</t>
  </si>
  <si>
    <t>Lambrook</t>
  </si>
  <si>
    <t>Marlena</t>
  </si>
  <si>
    <t>Aprahamian</t>
  </si>
  <si>
    <t>Product Manager</t>
  </si>
  <si>
    <t>Krishna</t>
  </si>
  <si>
    <t>Glandon</t>
  </si>
  <si>
    <t>Juieta</t>
  </si>
  <si>
    <t>Mulbry</t>
  </si>
  <si>
    <t>Siegfried</t>
  </si>
  <si>
    <t>de Grey</t>
  </si>
  <si>
    <t>Jeanette</t>
  </si>
  <si>
    <t>Fortin</t>
  </si>
  <si>
    <t>Dag</t>
  </si>
  <si>
    <t>Eadon</t>
  </si>
  <si>
    <t>Alene</t>
  </si>
  <si>
    <t>Midden</t>
  </si>
  <si>
    <t>Bevan</t>
  </si>
  <si>
    <t>Huckstepp</t>
  </si>
  <si>
    <t>Florentia</t>
  </si>
  <si>
    <t>Laminman</t>
  </si>
  <si>
    <t>Shelbi</t>
  </si>
  <si>
    <t>Stivers</t>
  </si>
  <si>
    <t>Look</t>
  </si>
  <si>
    <t>Ansell</t>
  </si>
  <si>
    <t>Janczewski</t>
  </si>
  <si>
    <t>Valry</t>
  </si>
  <si>
    <t>Ciccoloi</t>
  </si>
  <si>
    <t>Director of HR</t>
  </si>
  <si>
    <t>Sig</t>
  </si>
  <si>
    <t>Lougheed</t>
  </si>
  <si>
    <t>Neel</t>
  </si>
  <si>
    <t>Fear</t>
  </si>
  <si>
    <t>Lind</t>
  </si>
  <si>
    <t>O'Crigane</t>
  </si>
  <si>
    <t>Griffith</t>
  </si>
  <si>
    <t>Sulman</t>
  </si>
  <si>
    <t>Pricing Manager</t>
  </si>
  <si>
    <t>Pancho</t>
  </si>
  <si>
    <t>Fricke</t>
  </si>
  <si>
    <t>Gerrilee</t>
  </si>
  <si>
    <t>Flaune</t>
  </si>
  <si>
    <t>Emiline</t>
  </si>
  <si>
    <t>Stickins</t>
  </si>
  <si>
    <t>Rene</t>
  </si>
  <si>
    <t>Otter</t>
  </si>
  <si>
    <t>Comp Analyst</t>
  </si>
  <si>
    <t>Jacquetta</t>
  </si>
  <si>
    <t>Trytsman</t>
  </si>
  <si>
    <t>Systems Analyst</t>
  </si>
  <si>
    <t>Lil</t>
  </si>
  <si>
    <t>Dureden</t>
  </si>
  <si>
    <t>Chelsae</t>
  </si>
  <si>
    <t>Heilds</t>
  </si>
  <si>
    <t>Reuben</t>
  </si>
  <si>
    <t>Vowles</t>
  </si>
  <si>
    <t>Franzen</t>
  </si>
  <si>
    <t>Lott</t>
  </si>
  <si>
    <t>Helsa</t>
  </si>
  <si>
    <t>Mearing</t>
  </si>
  <si>
    <t>Jordanna</t>
  </si>
  <si>
    <t>Sedgefield</t>
  </si>
  <si>
    <t>Michele</t>
  </si>
  <si>
    <t>HR Systems Analyst</t>
  </si>
  <si>
    <t>Ruttger</t>
  </si>
  <si>
    <t>Culvey</t>
  </si>
  <si>
    <t>Jephthah</t>
  </si>
  <si>
    <t>Lamming</t>
  </si>
  <si>
    <t>Samaria</t>
  </si>
  <si>
    <t>Sneddon</t>
  </si>
  <si>
    <t>Nickolaus</t>
  </si>
  <si>
    <t>Luciani</t>
  </si>
  <si>
    <t>Far</t>
  </si>
  <si>
    <t>Garrold</t>
  </si>
  <si>
    <t>Team Lead</t>
  </si>
  <si>
    <t>King</t>
  </si>
  <si>
    <t>Brewers</t>
  </si>
  <si>
    <t>Kleehuhler</t>
  </si>
  <si>
    <t>Grimmert</t>
  </si>
  <si>
    <t>Hart</t>
  </si>
  <si>
    <t>Longstreeth</t>
  </si>
  <si>
    <t>Lavina</t>
  </si>
  <si>
    <t>Currell</t>
  </si>
  <si>
    <t>Senior Accountant</t>
  </si>
  <si>
    <t>Griffie</t>
  </si>
  <si>
    <t>Tosh</t>
  </si>
  <si>
    <t>Tamra</t>
  </si>
  <si>
    <t>Berthelmot</t>
  </si>
  <si>
    <t>Ailis</t>
  </si>
  <si>
    <t>Bussetti</t>
  </si>
  <si>
    <t>Dianemarie</t>
  </si>
  <si>
    <t>Aldrick</t>
  </si>
  <si>
    <t>Inez</t>
  </si>
  <si>
    <t>Sammonds</t>
  </si>
  <si>
    <t>Antoine</t>
  </si>
  <si>
    <t>Spencook</t>
  </si>
  <si>
    <t>Phyllis</t>
  </si>
  <si>
    <t>Srawley</t>
  </si>
  <si>
    <t>Coral</t>
  </si>
  <si>
    <t>Pre</t>
  </si>
  <si>
    <t>Randi</t>
  </si>
  <si>
    <t>McCrystal</t>
  </si>
  <si>
    <t>Catherine</t>
  </si>
  <si>
    <t>Odam</t>
  </si>
  <si>
    <t>Vicky</t>
  </si>
  <si>
    <t>Howsin</t>
  </si>
  <si>
    <t>Gertie</t>
  </si>
  <si>
    <t>Kentish</t>
  </si>
  <si>
    <t>Leona</t>
  </si>
  <si>
    <t>Colwill</t>
  </si>
  <si>
    <t>Cherice</t>
  </si>
  <si>
    <t>Burnyate</t>
  </si>
  <si>
    <t>Fletch</t>
  </si>
  <si>
    <t>Marquet</t>
  </si>
  <si>
    <t>Delly</t>
  </si>
  <si>
    <t>Guage</t>
  </si>
  <si>
    <t>Laurella</t>
  </si>
  <si>
    <t>Gason</t>
  </si>
  <si>
    <t>Rosmunda</t>
  </si>
  <si>
    <t>Duran</t>
  </si>
  <si>
    <t>Kincaid</t>
  </si>
  <si>
    <t>Twydell</t>
  </si>
  <si>
    <t>Teressa</t>
  </si>
  <si>
    <t>Barlas</t>
  </si>
  <si>
    <t>Christian</t>
  </si>
  <si>
    <t>Maryanne</t>
  </si>
  <si>
    <t>Drew</t>
  </si>
  <si>
    <t>Faythe</t>
  </si>
  <si>
    <t>Vassman</t>
  </si>
  <si>
    <t>Arnim</t>
  </si>
  <si>
    <t>Ebdon</t>
  </si>
  <si>
    <t>Hagan</t>
  </si>
  <si>
    <t>Bourley</t>
  </si>
  <si>
    <t>Nalani</t>
  </si>
  <si>
    <t>Westley</t>
  </si>
  <si>
    <t>Brynn</t>
  </si>
  <si>
    <t>Ryan</t>
  </si>
  <si>
    <t>Innis</t>
  </si>
  <si>
    <t>Alpe</t>
  </si>
  <si>
    <t>Stefan</t>
  </si>
  <si>
    <t>Reynolds</t>
  </si>
  <si>
    <t>Elvira</t>
  </si>
  <si>
    <t>Cruise</t>
  </si>
  <si>
    <t>Anna</t>
  </si>
  <si>
    <t>Michelotti</t>
  </si>
  <si>
    <t>Director of Engineering</t>
  </si>
  <si>
    <t>Nikoletta</t>
  </si>
  <si>
    <t>Storck</t>
  </si>
  <si>
    <t>Grand Total</t>
  </si>
  <si>
    <t>HR Leader</t>
  </si>
  <si>
    <t>Group Leader</t>
  </si>
  <si>
    <t>FP&amp;A Analyst</t>
  </si>
  <si>
    <t>FP&amp;A Analyst II</t>
  </si>
  <si>
    <t>IT Leader</t>
  </si>
  <si>
    <t>Benefits Financial Analyst</t>
  </si>
  <si>
    <t>Product Director</t>
  </si>
  <si>
    <t>HR Team Lead</t>
  </si>
  <si>
    <t>FP&amp;A Director</t>
  </si>
  <si>
    <t>Manager, Marketing</t>
  </si>
  <si>
    <t>IT Analyst II</t>
  </si>
  <si>
    <t>Software Engineer II</t>
  </si>
  <si>
    <t>Pricing Analyst</t>
  </si>
  <si>
    <t>Manager of Development</t>
  </si>
  <si>
    <t>Accountant I</t>
  </si>
  <si>
    <t>Data Science Analyst</t>
  </si>
  <si>
    <t>VP of People</t>
  </si>
  <si>
    <t>Software Engineer I</t>
  </si>
  <si>
    <t>Manager of Product</t>
  </si>
  <si>
    <t>Senior Leader, HR</t>
  </si>
  <si>
    <t>Compensation Financial Analyst</t>
  </si>
  <si>
    <t>IT Analyst I</t>
  </si>
  <si>
    <t>HRIS Analyst</t>
  </si>
  <si>
    <t>Team Lead, Pricing</t>
  </si>
  <si>
    <t>Accountant II</t>
  </si>
  <si>
    <t>Engineering Director</t>
  </si>
  <si>
    <t>Inflation Adjustment</t>
  </si>
  <si>
    <t>Performance Adjustment</t>
  </si>
  <si>
    <t>Total Adjustment</t>
  </si>
  <si>
    <t xml:space="preserve">New Annual Salary </t>
  </si>
  <si>
    <t>Once you have your salary and personnel information captured, it’s important to create averages and summarize the data.
Each row below, is an individual data point, but salary reviews are about comparisons to the average so to do this we used pivot tables.
These tables help us to summarise large sets of data to create a salary benchmark.
Start by highlighting all of the rows and columns in our salary data, then go to the Data &gt; Pivot table option. Then, click Create.</t>
  </si>
  <si>
    <t>Row Labels</t>
  </si>
  <si>
    <t>Average of Current Base Salary</t>
  </si>
  <si>
    <t>Min of Current Base Salary2</t>
  </si>
  <si>
    <t>Max of Current Base Salary3</t>
  </si>
  <si>
    <t>(blank)</t>
  </si>
  <si>
    <t>Christopher</t>
  </si>
  <si>
    <t xml:space="preserve">Pivot tables help us to summarize large sets of data to create a salary benchmark. Start by highlighting all of the rows and columns in our salary data, then go to the Data &gt; Pivot table option. Then, click Create. Remember, we want to compare individual salaries to the overall averages. That’s why we need to create those averages. But it’s also important to create averages within categories like a job title. To do that, click on the Add button in the Rows section of your pivot creator. Then, choose Add again, and choose Title. Now, you have a list of all departments and titles. The last step is to find the Values section on the right side and choose Current Base Salary. When you add it, you’ll see the total of all salaries across those titles. To change it to an average, choose AVERAGE from the Summarize by dropdown on the right side. </t>
  </si>
  <si>
    <t xml:space="preserve">Unfortunately, there’s no structured, easy way to obtain comparison to competitors. You can gather competitive comp data in the following ways:
Browse sites like Glassdoor of top competitors and build a list of salaries by job title, purchase a salary survey or data from a service like the SHRM Compensation Data Center or voluntarily ask any employess as they enter/exit your organisation to competitors. Another way to conduct research around general salary rates in a particular location is to obtain salary survey reports released by recruitment agencies. </t>
  </si>
  <si>
    <t>Competitor Compensation</t>
  </si>
  <si>
    <t>Low</t>
  </si>
  <si>
    <t>Mid</t>
  </si>
  <si>
    <t>High</t>
  </si>
  <si>
    <t>Average</t>
  </si>
  <si>
    <t>Job Fmaily Name</t>
  </si>
  <si>
    <t>Level</t>
  </si>
  <si>
    <t>Germany</t>
  </si>
  <si>
    <t>SALARY BENCHMARKING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</si>
</sst>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_-[$€-1809]* #,##0.00_-;\-[$€-1809]* #,##0.00_-;_-[$€-1809]* &quot;-&quot;??_-;_-@_-"/>
    <numFmt numFmtId="166" formatCode="_-[$€-2]\ * #,##0.00_-;\-[$€-2]\ * #,##0.00_-;_-[$€-2]\ * &quot;-&quot;??_-;_-@_-"/>
  </numFmts>
  <fonts count="11" x14ac:knownFonts="1">
    <font>
      <sz val="10"/>
      <color rgb="FF000000"/>
      <name val="Gill Sans MT"/>
      <scheme val="minor"/>
    </font>
    <font>
      <b/>
      <sz val="10"/>
      <color theme="1"/>
      <name val="Gill Sans MT"/>
      <scheme val="minor"/>
    </font>
    <font>
      <sz val="10"/>
      <color theme="1"/>
      <name val="Gill Sans MT"/>
      <scheme val="minor"/>
    </font>
    <font>
      <b/>
      <sz val="11"/>
      <color theme="1"/>
      <name val="Calibri"/>
      <family val="2"/>
    </font>
    <font>
      <sz val="11"/>
      <color rgb="FF000000"/>
      <name val="Calibri"/>
      <family val="2"/>
    </font>
    <font>
      <sz val="10"/>
      <color rgb="FF000000"/>
      <name val="Gill Sans MT"/>
      <family val="2"/>
      <scheme val="minor"/>
    </font>
    <font>
      <sz val="10"/>
      <color theme="1"/>
      <name val="Gill Sans MT"/>
      <family val="2"/>
      <scheme val="minor"/>
    </font>
    <font>
      <b/>
      <sz val="11"/>
      <color rgb="FF000000"/>
      <name val="Calibri"/>
      <family val="2"/>
    </font>
    <font>
      <b/>
      <sz val="16"/>
      <color theme="0"/>
      <name val="Gill Sans MT"/>
      <family val="2"/>
      <scheme val="minor"/>
    </font>
    <font>
      <sz val="16"/>
      <color theme="0"/>
      <name val="Gill Sans MT"/>
      <family val="2"/>
      <scheme val="minor"/>
    </font>
    <font>
      <sz val="12"/>
      <color theme="0"/>
      <name val="Calibri"/>
      <family val="2"/>
    </font>
  </fonts>
  <fills count="9">
    <fill>
      <patternFill patternType="none"/>
    </fill>
    <fill>
      <patternFill patternType="gray125"/>
    </fill>
    <fill>
      <patternFill patternType="solid">
        <fgColor rgb="FFEAF7FA"/>
        <bgColor rgb="FFEAF7FA"/>
      </patternFill>
    </fill>
    <fill>
      <patternFill patternType="solid">
        <fgColor rgb="FF00B0F0"/>
        <bgColor indexed="64"/>
      </patternFill>
    </fill>
    <fill>
      <patternFill patternType="solid">
        <fgColor rgb="FF00B0F0"/>
        <bgColor rgb="FFEAF7FA"/>
      </patternFill>
    </fill>
    <fill>
      <patternFill patternType="solid">
        <fgColor theme="0" tint="-4.9989318521683403E-2"/>
        <bgColor indexed="64"/>
      </patternFill>
    </fill>
    <fill>
      <patternFill patternType="solid">
        <fgColor theme="0"/>
        <bgColor indexed="64"/>
      </patternFill>
    </fill>
    <fill>
      <patternFill patternType="solid">
        <fgColor rgb="FF7030A0"/>
        <bgColor indexed="64"/>
      </patternFill>
    </fill>
    <fill>
      <patternFill patternType="solid">
        <fgColor theme="1"/>
        <bgColor indexed="64"/>
      </patternFill>
    </fill>
  </fills>
  <borders count="1">
    <border>
      <left/>
      <right/>
      <top/>
      <bottom/>
      <diagonal/>
    </border>
  </borders>
  <cellStyleXfs count="1">
    <xf numFmtId="0" fontId="0" fillId="0" borderId="0"/>
  </cellStyleXfs>
  <cellXfs count="41">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center"/>
    </xf>
    <xf numFmtId="9" fontId="2" fillId="0" borderId="0" xfId="0" applyNumberFormat="1" applyFont="1" applyAlignment="1">
      <alignment horizontal="center"/>
    </xf>
    <xf numFmtId="164" fontId="2" fillId="0" borderId="0" xfId="0" applyNumberFormat="1" applyFont="1" applyAlignment="1">
      <alignment horizontal="center"/>
    </xf>
    <xf numFmtId="164" fontId="2" fillId="0" borderId="0" xfId="0" applyNumberFormat="1" applyFont="1"/>
    <xf numFmtId="0" fontId="2" fillId="2" borderId="0" xfId="0" applyFont="1" applyFill="1"/>
    <xf numFmtId="165" fontId="2" fillId="0" borderId="0" xfId="0" applyNumberFormat="1" applyFont="1"/>
    <xf numFmtId="166" fontId="2" fillId="0" borderId="0" xfId="0" applyNumberFormat="1" applyFont="1"/>
    <xf numFmtId="0" fontId="0" fillId="0" borderId="0" xfId="0" applyAlignment="1">
      <alignment horizontal="left"/>
    </xf>
    <xf numFmtId="0" fontId="0" fillId="0" borderId="0" xfId="0" applyAlignment="1">
      <alignment horizontal="left" indent="1"/>
    </xf>
    <xf numFmtId="0" fontId="0" fillId="3" borderId="0" xfId="0" applyFill="1"/>
    <xf numFmtId="0" fontId="6" fillId="0" borderId="0" xfId="0" applyFont="1"/>
    <xf numFmtId="0" fontId="5" fillId="0" borderId="0" xfId="0" applyFont="1"/>
    <xf numFmtId="0" fontId="3" fillId="3" borderId="0" xfId="0" applyFont="1" applyFill="1"/>
    <xf numFmtId="0" fontId="3" fillId="3" borderId="0" xfId="0" applyFont="1" applyFill="1" applyAlignment="1">
      <alignment horizontal="center"/>
    </xf>
    <xf numFmtId="0" fontId="4" fillId="3" borderId="0" xfId="0" applyFont="1" applyFill="1"/>
    <xf numFmtId="0" fontId="3" fillId="4" borderId="0" xfId="0" applyFont="1" applyFill="1"/>
    <xf numFmtId="0" fontId="0" fillId="3" borderId="0" xfId="0" applyFill="1" applyAlignment="1">
      <alignment horizontal="center" wrapText="1"/>
    </xf>
    <xf numFmtId="0" fontId="0" fillId="5" borderId="0" xfId="0" applyFill="1"/>
    <xf numFmtId="0" fontId="2" fillId="5" borderId="0" xfId="0" applyFont="1" applyFill="1"/>
    <xf numFmtId="164" fontId="2" fillId="5" borderId="0" xfId="0" applyNumberFormat="1" applyFont="1" applyFill="1" applyAlignment="1">
      <alignment horizontal="center"/>
    </xf>
    <xf numFmtId="0" fontId="0" fillId="5" borderId="0" xfId="0" applyFill="1" applyAlignment="1">
      <alignment horizontal="center"/>
    </xf>
    <xf numFmtId="0" fontId="2" fillId="5" borderId="0" xfId="0" applyFont="1" applyFill="1" applyAlignment="1">
      <alignment horizontal="center"/>
    </xf>
    <xf numFmtId="0" fontId="0" fillId="6" borderId="0" xfId="0" applyFill="1"/>
    <xf numFmtId="0" fontId="3" fillId="3" borderId="0" xfId="0" applyFont="1" applyFill="1" applyAlignment="1">
      <alignment wrapText="1"/>
    </xf>
    <xf numFmtId="0" fontId="7" fillId="3" borderId="0" xfId="0" applyFont="1" applyFill="1" applyAlignment="1">
      <alignment horizontal="center"/>
    </xf>
    <xf numFmtId="0" fontId="6" fillId="6" borderId="0" xfId="0" applyFont="1" applyFill="1" applyAlignment="1">
      <alignment vertical="center" wrapText="1"/>
    </xf>
    <xf numFmtId="0" fontId="5" fillId="6" borderId="0" xfId="0" applyFont="1" applyFill="1"/>
    <xf numFmtId="0" fontId="5" fillId="6" borderId="0" xfId="0" applyFont="1" applyFill="1" applyAlignment="1">
      <alignment wrapText="1"/>
    </xf>
    <xf numFmtId="0" fontId="0" fillId="6" borderId="0" xfId="0" applyFill="1" applyAlignment="1">
      <alignment wrapText="1"/>
    </xf>
    <xf numFmtId="0" fontId="1" fillId="6" borderId="0" xfId="0" applyFont="1" applyFill="1"/>
    <xf numFmtId="0" fontId="0" fillId="6" borderId="0" xfId="0" applyFill="1"/>
    <xf numFmtId="0" fontId="1" fillId="5" borderId="0" xfId="0" applyFont="1" applyFill="1"/>
    <xf numFmtId="0" fontId="0" fillId="5" borderId="0" xfId="0" applyFill="1"/>
    <xf numFmtId="0" fontId="8" fillId="7" borderId="0" xfId="0" applyFont="1" applyFill="1"/>
    <xf numFmtId="0" fontId="9" fillId="7" borderId="0" xfId="0" applyFont="1" applyFill="1"/>
    <xf numFmtId="0" fontId="10" fillId="8" borderId="0" xfId="0" applyFont="1" applyFill="1"/>
    <xf numFmtId="0" fontId="10" fillId="8" borderId="0" xfId="0" applyFont="1" applyFill="1" applyAlignment="1">
      <alignment horizontal="left"/>
    </xf>
    <xf numFmtId="0" fontId="10" fillId="8" borderId="0" xfId="0" applyFont="1" applyFill="1" applyAlignment="1">
      <alignment horizontal="center"/>
    </xf>
  </cellXfs>
  <cellStyles count="1">
    <cellStyle name="Normal" xfId="0" builtinId="0"/>
  </cellStyles>
  <dxfs count="4">
    <dxf>
      <alignment horizontal="center"/>
    </dxf>
    <dxf>
      <alignment wrapText="1"/>
    </dxf>
    <dxf>
      <fill>
        <patternFill patternType="solid">
          <bgColor rgb="FF00B0F0"/>
        </patternFill>
      </fill>
    </dxf>
    <dxf>
      <fill>
        <patternFill patternType="solid">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Orla%20Doyle/Downloads/The%20Complete%20Guide%20to%20Compensation%20Reviews%20in%20Microsoft%20Excel%20-%20Spreadsheet%20WIP.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w Childress" refreshedDate="43795.479164004631" createdVersion="6" refreshedVersion="6" minRefreshableVersion="3" recordCount="101" xr:uid="{A33C7907-43C8-49BF-81AF-8680D77C98A6}">
  <cacheSource type="worksheet">
    <worksheetSource ref="A1:H1048576" sheet="Base Data" r:id="rId2"/>
  </cacheSource>
  <cacheFields count="8">
    <cacheField name="First Name" numFmtId="0">
      <sharedItems containsBlank="1"/>
    </cacheField>
    <cacheField name="Last Name" numFmtId="0">
      <sharedItems containsBlank="1"/>
    </cacheField>
    <cacheField name="Current Base Salary" numFmtId="0">
      <sharedItems containsString="0" containsBlank="1" containsNumber="1" containsInteger="1" minValue="36240" maxValue="182042"/>
    </cacheField>
    <cacheField name="Department" numFmtId="0">
      <sharedItems containsBlank="1" count="6">
        <s v="IT"/>
        <s v="HR"/>
        <s v="Product Management"/>
        <s v="Finance"/>
        <s v="Engineering"/>
        <m/>
      </sharedItems>
    </cacheField>
    <cacheField name="Title" numFmtId="0">
      <sharedItems containsBlank="1" count="27">
        <s v="Director of IT"/>
        <s v="Senior HR Manager"/>
        <s v="Benefits Analyst"/>
        <s v="Director of Product"/>
        <s v="Senior Financial Analyst"/>
        <s v="HR Manager"/>
        <s v="Director of Financial Analysis"/>
        <s v="Marketing Manager"/>
        <s v="Senior Systems Analyst"/>
        <s v="Senior Software Engineer"/>
        <s v="Pricing Specialist"/>
        <s v="Training Manager"/>
        <s v="Accountant"/>
        <s v="Data Scientist"/>
        <s v="Financial Analyst"/>
        <s v="VP, HR"/>
        <s v="Software Engineer"/>
        <s v="Product Manager"/>
        <s v="Director of HR"/>
        <s v="Pricing Manager"/>
        <s v="Comp Analyst"/>
        <s v="Systems Analyst"/>
        <s v="HR Systems Analyst"/>
        <s v="Team Lead"/>
        <s v="Senior Accountant"/>
        <s v="Director of Engineering"/>
        <m/>
      </sharedItems>
    </cacheField>
    <cacheField name="Salary Grade" numFmtId="0">
      <sharedItems containsString="0" containsBlank="1" containsNumber="1" containsInteger="1" minValue="23" maxValue="91"/>
    </cacheField>
    <cacheField name="Location" numFmtId="0">
      <sharedItems containsBlank="1"/>
    </cacheField>
    <cacheField name="Last Year's Adjustment" numFmtId="0">
      <sharedItems containsString="0" containsBlank="1" containsNumber="1" minValue="0.01" maxValue="0.0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1">
  <r>
    <s v="Doralia"/>
    <s v="Aartsen"/>
    <n v="140769"/>
    <x v="0"/>
    <x v="0"/>
    <n v="70"/>
    <s v="San Francisco"/>
    <n v="0.04"/>
  </r>
  <r>
    <s v="Sibilla"/>
    <s v="Cockle"/>
    <n v="107856"/>
    <x v="1"/>
    <x v="1"/>
    <n v="58"/>
    <s v="Raleigh"/>
    <n v="0.03"/>
  </r>
  <r>
    <s v="Christie"/>
    <s v="Kilby"/>
    <n v="62821"/>
    <x v="1"/>
    <x v="2"/>
    <n v="38"/>
    <s v="Raleigh"/>
    <n v="0.06"/>
  </r>
  <r>
    <s v="Dougie"/>
    <s v="Cavee"/>
    <n v="125430"/>
    <x v="2"/>
    <x v="3"/>
    <n v="74"/>
    <s v="San Francisco"/>
    <n v="0.04"/>
  </r>
  <r>
    <s v="Tad"/>
    <s v="Boig"/>
    <n v="93377"/>
    <x v="3"/>
    <x v="4"/>
    <n v="53"/>
    <s v="Raleigh"/>
    <n v="0.05"/>
  </r>
  <r>
    <s v="Letta"/>
    <s v="Densumbe"/>
    <n v="111237"/>
    <x v="1"/>
    <x v="5"/>
    <n v="70"/>
    <s v="Raleigh"/>
    <n v="0.02"/>
  </r>
  <r>
    <s v="Glenden"/>
    <s v="McGahey"/>
    <n v="162829"/>
    <x v="3"/>
    <x v="6"/>
    <n v="80"/>
    <s v="San Francisco"/>
    <n v="0.02"/>
  </r>
  <r>
    <s v="Caritta"/>
    <s v="Archard"/>
    <n v="105884"/>
    <x v="2"/>
    <x v="7"/>
    <n v="60"/>
    <s v="Raleigh"/>
    <n v="7.0000000000000007E-2"/>
  </r>
  <r>
    <s v="Fayre"/>
    <s v="Nijs"/>
    <n v="139593"/>
    <x v="0"/>
    <x v="0"/>
    <n v="77"/>
    <s v="Raleigh"/>
    <n v="0.01"/>
  </r>
  <r>
    <s v="Maxie"/>
    <s v="Makin"/>
    <n v="91485"/>
    <x v="0"/>
    <x v="8"/>
    <n v="54"/>
    <s v="Raleigh"/>
    <n v="0.03"/>
  </r>
  <r>
    <s v="Heinrik"/>
    <s v="McJerrow"/>
    <n v="83175"/>
    <x v="4"/>
    <x v="9"/>
    <n v="46"/>
    <s v="Austin"/>
    <n v="0.01"/>
  </r>
  <r>
    <s v="Paddie"/>
    <s v="Leaning"/>
    <n v="36240"/>
    <x v="2"/>
    <x v="10"/>
    <n v="23"/>
    <s v="Austin"/>
    <n v="0.03"/>
  </r>
  <r>
    <s v="Daniele"/>
    <s v="Bulmer"/>
    <n v="121347"/>
    <x v="1"/>
    <x v="5"/>
    <n v="68"/>
    <s v="Raleigh"/>
    <n v="0.04"/>
  </r>
  <r>
    <s v="Allard"/>
    <s v="Clinning"/>
    <n v="132093"/>
    <x v="1"/>
    <x v="11"/>
    <n v="67"/>
    <s v="Austin"/>
    <n v="0.03"/>
  </r>
  <r>
    <s v="Josselyn"/>
    <s v="Daykin"/>
    <n v="53679"/>
    <x v="3"/>
    <x v="12"/>
    <n v="30"/>
    <s v="San Francisco"/>
    <n v="0.03"/>
  </r>
  <r>
    <s v="Roxie"/>
    <s v="Dowdney"/>
    <n v="58569"/>
    <x v="0"/>
    <x v="13"/>
    <n v="35"/>
    <s v="Raleigh"/>
    <n v="7.0000000000000007E-2"/>
  </r>
  <r>
    <s v="Clevey"/>
    <s v="Akers"/>
    <n v="54415"/>
    <x v="3"/>
    <x v="14"/>
    <n v="31"/>
    <s v="Austin"/>
    <n v="0.08"/>
  </r>
  <r>
    <s v="Berkie"/>
    <s v="Tee"/>
    <n v="100829"/>
    <x v="2"/>
    <x v="7"/>
    <n v="67"/>
    <s v="Austin"/>
    <n v="7.0000000000000007E-2"/>
  </r>
  <r>
    <s v="Blythe"/>
    <s v="Kubal"/>
    <n v="182042"/>
    <x v="1"/>
    <x v="15"/>
    <n v="91"/>
    <s v="San Francisco"/>
    <n v="0.05"/>
  </r>
  <r>
    <s v="Kikelia"/>
    <s v="Belliard"/>
    <n v="58736"/>
    <x v="4"/>
    <x v="16"/>
    <n v="38"/>
    <s v="Raleigh"/>
    <n v="0.02"/>
  </r>
  <r>
    <s v="Delinda"/>
    <s v="Gwinnel"/>
    <n v="135089"/>
    <x v="1"/>
    <x v="5"/>
    <n v="68"/>
    <s v="Raleigh"/>
    <n v="0.06"/>
  </r>
  <r>
    <s v="Gaylor"/>
    <s v="Newlan"/>
    <n v="43963"/>
    <x v="0"/>
    <x v="13"/>
    <n v="27"/>
    <s v="San Francisco"/>
    <n v="0.08"/>
  </r>
  <r>
    <s v="Levin"/>
    <s v="Kinsley"/>
    <n v="67612"/>
    <x v="4"/>
    <x v="16"/>
    <n v="43"/>
    <s v="San Francisco"/>
    <n v="0.02"/>
  </r>
  <r>
    <s v="Maje"/>
    <s v="Longman"/>
    <n v="60728"/>
    <x v="3"/>
    <x v="14"/>
    <n v="36"/>
    <s v="Austin"/>
    <n v="0.03"/>
  </r>
  <r>
    <s v="Kary"/>
    <s v="Bougen"/>
    <n v="109199"/>
    <x v="1"/>
    <x v="5"/>
    <n v="62"/>
    <s v="San Francisco"/>
    <n v="0.03"/>
  </r>
  <r>
    <s v="Stacy"/>
    <s v="Beining"/>
    <n v="36448"/>
    <x v="1"/>
    <x v="2"/>
    <n v="23"/>
    <s v="San Francisco"/>
    <n v="0.08"/>
  </r>
  <r>
    <s v="Constantin"/>
    <s v="Alywen"/>
    <n v="58560"/>
    <x v="3"/>
    <x v="14"/>
    <n v="38"/>
    <s v="Austin"/>
    <n v="0.08"/>
  </r>
  <r>
    <s v="Otha"/>
    <s v="Powers"/>
    <n v="63069"/>
    <x v="4"/>
    <x v="16"/>
    <n v="38"/>
    <s v="San Francisco"/>
    <n v="0.06"/>
  </r>
  <r>
    <s v="Kania"/>
    <s v="Lambrook"/>
    <n v="141766"/>
    <x v="3"/>
    <x v="6"/>
    <n v="76"/>
    <s v="Austin"/>
    <n v="0.04"/>
  </r>
  <r>
    <s v="Marlena"/>
    <s v="Aprahamian"/>
    <n v="98553"/>
    <x v="2"/>
    <x v="17"/>
    <n v="62"/>
    <s v="Raleigh"/>
    <n v="0.05"/>
  </r>
  <r>
    <s v="Krishna"/>
    <s v="Glandon"/>
    <n v="62328"/>
    <x v="4"/>
    <x v="9"/>
    <n v="41"/>
    <s v="Austin"/>
    <n v="0.04"/>
  </r>
  <r>
    <s v="Juieta"/>
    <s v="Mulbry"/>
    <n v="102209"/>
    <x v="1"/>
    <x v="5"/>
    <n v="67"/>
    <s v="Austin"/>
    <n v="0.05"/>
  </r>
  <r>
    <s v="Siegfried"/>
    <s v="de Grey"/>
    <n v="164656"/>
    <x v="2"/>
    <x v="3"/>
    <n v="75"/>
    <s v="Austin"/>
    <n v="0.03"/>
  </r>
  <r>
    <s v="Jeanette"/>
    <s v="Fortin"/>
    <n v="60247"/>
    <x v="1"/>
    <x v="1"/>
    <n v="40"/>
    <s v="San Francisco"/>
    <n v="0.06"/>
  </r>
  <r>
    <s v="Dag"/>
    <s v="Eadon"/>
    <n v="64458"/>
    <x v="3"/>
    <x v="12"/>
    <n v="37"/>
    <s v="Raleigh"/>
    <n v="0.05"/>
  </r>
  <r>
    <s v="Alene"/>
    <s v="Midden"/>
    <n v="46672"/>
    <x v="4"/>
    <x v="16"/>
    <n v="30"/>
    <s v="Austin"/>
    <n v="0.01"/>
  </r>
  <r>
    <s v="Bevan"/>
    <s v="Huckstepp"/>
    <n v="47052"/>
    <x v="2"/>
    <x v="10"/>
    <n v="27"/>
    <s v="San Francisco"/>
    <n v="0.04"/>
  </r>
  <r>
    <s v="Florentia"/>
    <s v="Laminman"/>
    <n v="109715"/>
    <x v="2"/>
    <x v="17"/>
    <n v="60"/>
    <s v="Raleigh"/>
    <n v="0.01"/>
  </r>
  <r>
    <s v="Shelbi"/>
    <s v="Stivers"/>
    <n v="43608"/>
    <x v="1"/>
    <x v="2"/>
    <n v="29"/>
    <s v="Austin"/>
    <n v="7.0000000000000007E-2"/>
  </r>
  <r>
    <s v="Christye"/>
    <s v="Look"/>
    <n v="111948"/>
    <x v="1"/>
    <x v="11"/>
    <n v="66"/>
    <s v="Raleigh"/>
    <n v="0.05"/>
  </r>
  <r>
    <s v="Ansell"/>
    <s v="Janczewski"/>
    <n v="131829"/>
    <x v="1"/>
    <x v="5"/>
    <n v="66"/>
    <s v="San Francisco"/>
    <n v="0.05"/>
  </r>
  <r>
    <s v="Valry"/>
    <s v="Ciccoloi"/>
    <n v="140336"/>
    <x v="1"/>
    <x v="18"/>
    <n v="78"/>
    <s v="Raleigh"/>
    <n v="0.02"/>
  </r>
  <r>
    <s v="Sig"/>
    <s v="Lougheed"/>
    <n v="127095"/>
    <x v="2"/>
    <x v="17"/>
    <n v="67"/>
    <s v="San Francisco"/>
    <n v="7.0000000000000007E-2"/>
  </r>
  <r>
    <s v="Neel"/>
    <s v="Fear"/>
    <n v="130655"/>
    <x v="0"/>
    <x v="0"/>
    <n v="79"/>
    <s v="San Francisco"/>
    <n v="0.03"/>
  </r>
  <r>
    <s v="Lind"/>
    <s v="O'Crigane"/>
    <n v="65223"/>
    <x v="4"/>
    <x v="9"/>
    <n v="43"/>
    <s v="Raleigh"/>
    <n v="0.08"/>
  </r>
  <r>
    <s v="Griffith"/>
    <s v="Sulman"/>
    <n v="128364"/>
    <x v="2"/>
    <x v="19"/>
    <n v="69"/>
    <s v="San Francisco"/>
    <n v="0.02"/>
  </r>
  <r>
    <s v="Pancho"/>
    <s v="Fricke"/>
    <n v="63755"/>
    <x v="0"/>
    <x v="13"/>
    <n v="36"/>
    <s v="Raleigh"/>
    <n v="0.08"/>
  </r>
  <r>
    <s v="Gerrilee"/>
    <s v="Flaune"/>
    <n v="57178"/>
    <x v="0"/>
    <x v="13"/>
    <n v="34"/>
    <s v="Austin"/>
    <n v="0.04"/>
  </r>
  <r>
    <s v="Emiline"/>
    <s v="Stickins"/>
    <n v="108602"/>
    <x v="2"/>
    <x v="19"/>
    <n v="60"/>
    <s v="Austin"/>
    <n v="0.02"/>
  </r>
  <r>
    <s v="Rene"/>
    <s v="Otter"/>
    <n v="67668"/>
    <x v="1"/>
    <x v="20"/>
    <n v="38"/>
    <s v="Raleigh"/>
    <n v="7.0000000000000007E-2"/>
  </r>
  <r>
    <s v="Jacquetta"/>
    <s v="Trytsman"/>
    <n v="68173"/>
    <x v="0"/>
    <x v="21"/>
    <n v="38"/>
    <s v="Austin"/>
    <n v="0.04"/>
  </r>
  <r>
    <s v="Lil"/>
    <s v="Dureden"/>
    <n v="76585"/>
    <x v="4"/>
    <x v="16"/>
    <n v="43"/>
    <s v="San Francisco"/>
    <n v="0.03"/>
  </r>
  <r>
    <s v="Chelsae"/>
    <s v="Heilds"/>
    <n v="46862"/>
    <x v="4"/>
    <x v="16"/>
    <n v="31"/>
    <s v="Raleigh"/>
    <n v="0.01"/>
  </r>
  <r>
    <s v="Reuben"/>
    <s v="Vowles"/>
    <n v="104002"/>
    <x v="1"/>
    <x v="11"/>
    <n v="67"/>
    <s v="San Francisco"/>
    <n v="0.01"/>
  </r>
  <r>
    <s v="Franzen"/>
    <s v="Lott"/>
    <n v="62588"/>
    <x v="1"/>
    <x v="2"/>
    <n v="38"/>
    <s v="San Francisco"/>
    <n v="0.02"/>
  </r>
  <r>
    <s v="Helsa"/>
    <s v="Mearing"/>
    <n v="97177"/>
    <x v="4"/>
    <x v="9"/>
    <n v="55"/>
    <s v="Raleigh"/>
    <n v="0.03"/>
  </r>
  <r>
    <s v="Jordanna"/>
    <s v="Sedgefield"/>
    <n v="110658"/>
    <x v="2"/>
    <x v="17"/>
    <n v="66"/>
    <s v="Raleigh"/>
    <n v="0.02"/>
  </r>
  <r>
    <s v="Michele"/>
    <s v="Doyle"/>
    <n v="60919"/>
    <x v="1"/>
    <x v="22"/>
    <n v="38"/>
    <s v="Raleigh"/>
    <n v="0.02"/>
  </r>
  <r>
    <s v="Ruttger"/>
    <s v="Culvey"/>
    <n v="63393"/>
    <x v="1"/>
    <x v="20"/>
    <n v="41"/>
    <s v="San Francisco"/>
    <n v="7.0000000000000007E-2"/>
  </r>
  <r>
    <s v="Jephthah"/>
    <s v="Lamming"/>
    <n v="83116"/>
    <x v="0"/>
    <x v="8"/>
    <n v="47"/>
    <s v="Raleigh"/>
    <n v="7.0000000000000007E-2"/>
  </r>
  <r>
    <s v="Samaria"/>
    <s v="Sneddon"/>
    <n v="53449"/>
    <x v="3"/>
    <x v="12"/>
    <n v="34"/>
    <s v="San Francisco"/>
    <n v="0.02"/>
  </r>
  <r>
    <s v="Nickolaus"/>
    <s v="Luciani"/>
    <n v="72639"/>
    <x v="1"/>
    <x v="22"/>
    <n v="41"/>
    <s v="Raleigh"/>
    <n v="0.06"/>
  </r>
  <r>
    <s v="Far"/>
    <s v="Garrold"/>
    <n v="73875"/>
    <x v="0"/>
    <x v="23"/>
    <n v="42"/>
    <s v="San Francisco"/>
    <n v="0.03"/>
  </r>
  <r>
    <s v="King"/>
    <s v="Brewers"/>
    <n v="73178"/>
    <x v="3"/>
    <x v="14"/>
    <n v="43"/>
    <s v="Raleigh"/>
    <n v="0.02"/>
  </r>
  <r>
    <s v="Jeanette"/>
    <s v="Kleehuhler"/>
    <n v="91937"/>
    <x v="2"/>
    <x v="7"/>
    <n v="61"/>
    <s v="Raleigh"/>
    <n v="0.06"/>
  </r>
  <r>
    <s v="Lauralee"/>
    <s v="Grimmert"/>
    <n v="94886"/>
    <x v="3"/>
    <x v="4"/>
    <n v="52"/>
    <s v="Raleigh"/>
    <n v="0.04"/>
  </r>
  <r>
    <s v="Hart"/>
    <s v="Longstreeth"/>
    <n v="63676"/>
    <x v="4"/>
    <x v="16"/>
    <n v="40"/>
    <s v="San Francisco"/>
    <n v="0.01"/>
  </r>
  <r>
    <s v="Lavina"/>
    <s v="Currell"/>
    <n v="69707"/>
    <x v="3"/>
    <x v="24"/>
    <n v="42"/>
    <s v="San Francisco"/>
    <n v="0.05"/>
  </r>
  <r>
    <s v="Griffie"/>
    <s v="Tosh"/>
    <n v="128465"/>
    <x v="3"/>
    <x v="6"/>
    <n v="72"/>
    <s v="San Francisco"/>
    <n v="0.06"/>
  </r>
  <r>
    <s v="Tamra"/>
    <s v="Berthelmot"/>
    <n v="69663"/>
    <x v="0"/>
    <x v="13"/>
    <n v="41"/>
    <s v="Raleigh"/>
    <n v="0.01"/>
  </r>
  <r>
    <s v="Ailis"/>
    <s v="Bussetti"/>
    <n v="52094"/>
    <x v="1"/>
    <x v="2"/>
    <n v="30"/>
    <s v="Raleigh"/>
    <n v="0.02"/>
  </r>
  <r>
    <s v="Dianemarie"/>
    <s v="Aldrick"/>
    <n v="80413"/>
    <x v="0"/>
    <x v="8"/>
    <n v="48"/>
    <s v="Austin"/>
    <n v="0.06"/>
  </r>
  <r>
    <s v="Inez"/>
    <s v="Sammonds"/>
    <n v="92571"/>
    <x v="1"/>
    <x v="1"/>
    <n v="49"/>
    <s v="San Francisco"/>
    <n v="0.05"/>
  </r>
  <r>
    <s v="Antoine"/>
    <s v="Spencook"/>
    <n v="105698"/>
    <x v="1"/>
    <x v="11"/>
    <n v="63"/>
    <s v="Raleigh"/>
    <n v="0.02"/>
  </r>
  <r>
    <s v="Phyllis"/>
    <s v="Srawley"/>
    <n v="90257"/>
    <x v="2"/>
    <x v="17"/>
    <n v="60"/>
    <s v="Austin"/>
    <n v="0.05"/>
  </r>
  <r>
    <s v="Coral"/>
    <s v="Pre"/>
    <n v="120129"/>
    <x v="1"/>
    <x v="18"/>
    <n v="75"/>
    <s v="Raleigh"/>
    <n v="0.03"/>
  </r>
  <r>
    <s v="Randi"/>
    <s v="McCrystal"/>
    <n v="123929"/>
    <x v="3"/>
    <x v="6"/>
    <n v="74"/>
    <s v="Raleigh"/>
    <n v="0.08"/>
  </r>
  <r>
    <s v="Catherine"/>
    <s v="Odam"/>
    <n v="96986"/>
    <x v="2"/>
    <x v="7"/>
    <n v="61"/>
    <s v="Raleigh"/>
    <n v="0.03"/>
  </r>
  <r>
    <s v="Vicky"/>
    <s v="Howsin"/>
    <n v="53221"/>
    <x v="0"/>
    <x v="13"/>
    <n v="30"/>
    <s v="Raleigh"/>
    <n v="0.02"/>
  </r>
  <r>
    <s v="Gertie"/>
    <s v="Kentish"/>
    <n v="125730"/>
    <x v="2"/>
    <x v="7"/>
    <n v="69"/>
    <s v="Austin"/>
    <n v="0.03"/>
  </r>
  <r>
    <s v="Leona"/>
    <s v="Colwill"/>
    <n v="78298"/>
    <x v="0"/>
    <x v="23"/>
    <n v="48"/>
    <s v="Austin"/>
    <n v="0.04"/>
  </r>
  <r>
    <s v="Cherice"/>
    <s v="Burnyate"/>
    <n v="142279"/>
    <x v="2"/>
    <x v="3"/>
    <n v="79"/>
    <s v="Raleigh"/>
    <n v="0.05"/>
  </r>
  <r>
    <s v="Fletch"/>
    <s v="Marquet"/>
    <n v="99517"/>
    <x v="1"/>
    <x v="11"/>
    <n v="66"/>
    <s v="Raleigh"/>
    <n v="0.05"/>
  </r>
  <r>
    <s v="Delly"/>
    <s v="Guage"/>
    <n v="42984"/>
    <x v="2"/>
    <x v="10"/>
    <n v="28"/>
    <s v="Raleigh"/>
    <n v="0.04"/>
  </r>
  <r>
    <s v="Laurella"/>
    <s v="Gason"/>
    <n v="72763"/>
    <x v="0"/>
    <x v="21"/>
    <n v="42"/>
    <s v="Raleigh"/>
    <n v="0.04"/>
  </r>
  <r>
    <s v="Rosmunda"/>
    <s v="Bysouth"/>
    <n v="47455"/>
    <x v="2"/>
    <x v="10"/>
    <n v="27"/>
    <s v="Raleigh"/>
    <n v="7.0000000000000007E-2"/>
  </r>
  <r>
    <s v="Kincaid"/>
    <s v="Twydell"/>
    <n v="59587"/>
    <x v="0"/>
    <x v="13"/>
    <n v="39"/>
    <s v="Raleigh"/>
    <n v="0.08"/>
  </r>
  <r>
    <s v="Teressa"/>
    <s v="Barlas"/>
    <n v="108388"/>
    <x v="2"/>
    <x v="19"/>
    <n v="63"/>
    <s v="Austin"/>
    <n v="7.0000000000000007E-2"/>
  </r>
  <r>
    <s v="Bordy"/>
    <s v="Pastor"/>
    <n v="79191"/>
    <x v="3"/>
    <x v="24"/>
    <n v="44"/>
    <s v="Raleigh"/>
    <n v="0.02"/>
  </r>
  <r>
    <s v="Maryanne"/>
    <s v="Drew"/>
    <n v="84809"/>
    <x v="0"/>
    <x v="23"/>
    <n v="45"/>
    <s v="Raleigh"/>
    <n v="0.02"/>
  </r>
  <r>
    <s v="Faythe"/>
    <s v="Vassman"/>
    <n v="68406"/>
    <x v="0"/>
    <x v="23"/>
    <n v="42"/>
    <s v="San Francisco"/>
    <n v="0.06"/>
  </r>
  <r>
    <s v="Farlee"/>
    <s v="Ebdon"/>
    <n v="109201"/>
    <x v="0"/>
    <x v="0"/>
    <n v="70"/>
    <s v="Raleigh"/>
    <n v="0.03"/>
  </r>
  <r>
    <s v="Hagan"/>
    <s v="Bourley"/>
    <n v="69872"/>
    <x v="0"/>
    <x v="23"/>
    <n v="45"/>
    <s v="Austin"/>
    <n v="0.01"/>
  </r>
  <r>
    <s v="Nalani"/>
    <s v="Westley"/>
    <n v="127323"/>
    <x v="1"/>
    <x v="5"/>
    <n v="64"/>
    <s v="Raleigh"/>
    <n v="0.08"/>
  </r>
  <r>
    <s v="Brynn"/>
    <s v="Bissiker"/>
    <n v="40034"/>
    <x v="1"/>
    <x v="2"/>
    <n v="25"/>
    <s v="San Francisco"/>
    <n v="0.02"/>
  </r>
  <r>
    <s v="Innis"/>
    <s v="Alpe"/>
    <n v="57580"/>
    <x v="0"/>
    <x v="21"/>
    <n v="36"/>
    <s v="Raleigh"/>
    <n v="0.01"/>
  </r>
  <r>
    <s v="Guntar"/>
    <s v="Rumble"/>
    <n v="64062"/>
    <x v="3"/>
    <x v="12"/>
    <n v="40"/>
    <s v="Raleigh"/>
    <n v="0.05"/>
  </r>
  <r>
    <s v="Elvira"/>
    <s v="Johns"/>
    <n v="99825"/>
    <x v="4"/>
    <x v="9"/>
    <n v="60"/>
    <s v="Raleigh"/>
    <n v="7.0000000000000007E-2"/>
  </r>
  <r>
    <s v="Anna"/>
    <s v="Michelotti"/>
    <n v="110122"/>
    <x v="4"/>
    <x v="25"/>
    <n v="70"/>
    <s v="Raleigh"/>
    <n v="7.0000000000000007E-2"/>
  </r>
  <r>
    <s v="Nikoletta"/>
    <s v="Storck"/>
    <n v="63002"/>
    <x v="1"/>
    <x v="22"/>
    <n v="41"/>
    <s v="Raleigh"/>
    <n v="0.02"/>
  </r>
  <r>
    <m/>
    <m/>
    <m/>
    <x v="5"/>
    <x v="26"/>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DA24B5F-E180-45AD-A6EF-F45B0381688F}"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4:E38" firstHeaderRow="0" firstDataRow="1" firstDataCol="1"/>
  <pivotFields count="8">
    <pivotField showAll="0"/>
    <pivotField showAll="0"/>
    <pivotField dataField="1" showAll="0"/>
    <pivotField axis="axisRow" showAll="0">
      <items count="7">
        <item x="4"/>
        <item x="3"/>
        <item x="1"/>
        <item x="0"/>
        <item x="2"/>
        <item x="5"/>
        <item t="default"/>
      </items>
    </pivotField>
    <pivotField axis="axisRow" showAll="0">
      <items count="28">
        <item x="12"/>
        <item x="2"/>
        <item x="20"/>
        <item x="13"/>
        <item x="25"/>
        <item x="6"/>
        <item x="18"/>
        <item x="0"/>
        <item x="3"/>
        <item x="14"/>
        <item x="5"/>
        <item x="22"/>
        <item x="7"/>
        <item x="19"/>
        <item x="10"/>
        <item x="17"/>
        <item x="24"/>
        <item x="4"/>
        <item x="1"/>
        <item x="9"/>
        <item x="8"/>
        <item x="16"/>
        <item x="21"/>
        <item x="23"/>
        <item x="11"/>
        <item x="15"/>
        <item x="26"/>
        <item t="default"/>
      </items>
    </pivotField>
    <pivotField showAll="0"/>
    <pivotField showAll="0"/>
    <pivotField showAll="0"/>
  </pivotFields>
  <rowFields count="2">
    <field x="3"/>
    <field x="4"/>
  </rowFields>
  <rowItems count="34">
    <i>
      <x/>
    </i>
    <i r="1">
      <x v="4"/>
    </i>
    <i r="1">
      <x v="19"/>
    </i>
    <i r="1">
      <x v="21"/>
    </i>
    <i>
      <x v="1"/>
    </i>
    <i r="1">
      <x/>
    </i>
    <i r="1">
      <x v="5"/>
    </i>
    <i r="1">
      <x v="9"/>
    </i>
    <i r="1">
      <x v="16"/>
    </i>
    <i r="1">
      <x v="17"/>
    </i>
    <i>
      <x v="2"/>
    </i>
    <i r="1">
      <x v="1"/>
    </i>
    <i r="1">
      <x v="2"/>
    </i>
    <i r="1">
      <x v="6"/>
    </i>
    <i r="1">
      <x v="10"/>
    </i>
    <i r="1">
      <x v="11"/>
    </i>
    <i r="1">
      <x v="18"/>
    </i>
    <i r="1">
      <x v="24"/>
    </i>
    <i r="1">
      <x v="25"/>
    </i>
    <i>
      <x v="3"/>
    </i>
    <i r="1">
      <x v="3"/>
    </i>
    <i r="1">
      <x v="7"/>
    </i>
    <i r="1">
      <x v="20"/>
    </i>
    <i r="1">
      <x v="22"/>
    </i>
    <i r="1">
      <x v="23"/>
    </i>
    <i>
      <x v="4"/>
    </i>
    <i r="1">
      <x v="8"/>
    </i>
    <i r="1">
      <x v="12"/>
    </i>
    <i r="1">
      <x v="13"/>
    </i>
    <i r="1">
      <x v="14"/>
    </i>
    <i r="1">
      <x v="15"/>
    </i>
    <i>
      <x v="5"/>
    </i>
    <i r="1">
      <x v="26"/>
    </i>
    <i t="grand">
      <x/>
    </i>
  </rowItems>
  <colFields count="1">
    <field x="-2"/>
  </colFields>
  <colItems count="3">
    <i>
      <x/>
    </i>
    <i i="1">
      <x v="1"/>
    </i>
    <i i="2">
      <x v="2"/>
    </i>
  </colItems>
  <dataFields count="3">
    <dataField name="Average of Current Base Salary" fld="2" subtotal="average" baseField="0" baseItem="0"/>
    <dataField name="Min of Current Base Salary2" fld="2" subtotal="min" baseField="0" baseItem="0"/>
    <dataField name="Max of Current Base Salary3" fld="2" subtotal="max" baseField="0" baseItem="0"/>
  </dataFields>
  <formats count="4">
    <format dxfId="3">
      <pivotArea field="3" type="button" dataOnly="0" labelOnly="1" outline="0" axis="axisRow" fieldPosition="0"/>
    </format>
    <format dxfId="2">
      <pivotArea dataOnly="0" labelOnly="1" outline="0" fieldPosition="0">
        <references count="1">
          <reference field="4294967294" count="3">
            <x v="0"/>
            <x v="1"/>
            <x v="2"/>
          </reference>
        </references>
      </pivotArea>
    </format>
    <format dxfId="1">
      <pivotArea dataOnly="0" labelOnly="1" outline="0" fieldPosition="0">
        <references count="1">
          <reference field="4294967294" count="3">
            <x v="0"/>
            <x v="1"/>
            <x v="2"/>
          </reference>
        </references>
      </pivotArea>
    </format>
    <format dxfId="0">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Gallery">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Gallery">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lery">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1002"/>
  <sheetViews>
    <sheetView showGridLines="0" tabSelected="1" zoomScale="85" zoomScaleNormal="85" workbookViewId="0">
      <selection activeCell="E10" sqref="E10"/>
    </sheetView>
  </sheetViews>
  <sheetFormatPr defaultColWidth="12.5546875" defaultRowHeight="15.75" customHeight="1" x14ac:dyDescent="0.45"/>
  <cols>
    <col min="1" max="1" width="3.44140625" customWidth="1"/>
    <col min="2" max="2" width="11" bestFit="1" customWidth="1"/>
    <col min="3" max="3" width="10.6640625" bestFit="1" customWidth="1"/>
    <col min="4" max="4" width="19.33203125" bestFit="1" customWidth="1"/>
    <col min="5" max="5" width="17.77734375" bestFit="1" customWidth="1"/>
    <col min="6" max="6" width="24.6640625" bestFit="1" customWidth="1"/>
    <col min="7" max="7" width="12.77734375" bestFit="1" customWidth="1"/>
    <col min="8" max="8" width="8.88671875" bestFit="1" customWidth="1"/>
    <col min="9" max="9" width="22.44140625" bestFit="1" customWidth="1"/>
    <col min="10" max="10" width="12.88671875" bestFit="1" customWidth="1"/>
    <col min="11" max="11" width="13.33203125" bestFit="1" customWidth="1"/>
    <col min="12" max="12" width="13.6640625" bestFit="1" customWidth="1"/>
    <col min="13" max="13" width="20.44140625" bestFit="1" customWidth="1"/>
  </cols>
  <sheetData>
    <row r="1" spans="1:25" s="25" customFormat="1" ht="27.75" customHeight="1" x14ac:dyDescent="0.6">
      <c r="A1" s="36" t="s">
        <v>288</v>
      </c>
      <c r="B1" s="37"/>
      <c r="C1" s="37"/>
      <c r="D1" s="37"/>
      <c r="E1" s="37"/>
      <c r="F1" s="37"/>
      <c r="G1" s="37"/>
      <c r="H1" s="37"/>
      <c r="I1" s="37"/>
      <c r="J1" s="37"/>
      <c r="K1" s="37"/>
      <c r="L1" s="37"/>
      <c r="M1" s="37"/>
      <c r="N1" s="37"/>
      <c r="O1" s="37"/>
      <c r="P1" s="37"/>
      <c r="Q1" s="37"/>
      <c r="R1" s="37"/>
      <c r="S1" s="37"/>
      <c r="T1" s="37"/>
      <c r="U1" s="37"/>
      <c r="V1" s="37"/>
      <c r="W1" s="37"/>
      <c r="X1" s="37"/>
      <c r="Y1" s="37"/>
    </row>
    <row r="2" spans="1:25" s="25" customFormat="1" ht="68.25" customHeight="1" x14ac:dyDescent="0.45">
      <c r="A2" s="28" t="s">
        <v>271</v>
      </c>
      <c r="B2" s="29"/>
      <c r="C2" s="29"/>
      <c r="D2" s="29"/>
      <c r="E2" s="29"/>
      <c r="F2" s="29"/>
      <c r="G2" s="29"/>
      <c r="H2" s="29"/>
      <c r="I2" s="29"/>
      <c r="J2" s="29"/>
      <c r="K2" s="29"/>
      <c r="L2" s="29"/>
      <c r="M2" s="29"/>
      <c r="N2" s="29"/>
      <c r="O2" s="29"/>
      <c r="P2" s="29"/>
      <c r="Q2" s="29"/>
      <c r="R2" s="29"/>
      <c r="S2" s="29"/>
      <c r="T2" s="29"/>
      <c r="U2" s="29"/>
      <c r="V2" s="29"/>
      <c r="W2" s="29"/>
      <c r="X2" s="29"/>
      <c r="Y2" s="29"/>
    </row>
    <row r="3" spans="1:25" s="38" customFormat="1" ht="15.6" x14ac:dyDescent="0.3">
      <c r="B3" s="38" t="s">
        <v>0</v>
      </c>
      <c r="C3" s="38" t="s">
        <v>1</v>
      </c>
      <c r="D3" s="38" t="s">
        <v>2</v>
      </c>
      <c r="E3" s="39" t="s">
        <v>3</v>
      </c>
      <c r="F3" s="38" t="s">
        <v>4</v>
      </c>
      <c r="G3" s="40" t="s">
        <v>5</v>
      </c>
      <c r="H3" s="38" t="s">
        <v>6</v>
      </c>
      <c r="I3" s="40" t="s">
        <v>7</v>
      </c>
      <c r="J3" s="40" t="s">
        <v>8</v>
      </c>
      <c r="K3" s="38" t="s">
        <v>9</v>
      </c>
      <c r="L3" s="38" t="s">
        <v>10</v>
      </c>
      <c r="M3" s="38" t="s">
        <v>11</v>
      </c>
    </row>
    <row r="4" spans="1:25" ht="16.8" x14ac:dyDescent="0.45">
      <c r="B4" s="1" t="s">
        <v>12</v>
      </c>
      <c r="C4" s="1" t="s">
        <v>13</v>
      </c>
      <c r="D4" s="8">
        <v>150769</v>
      </c>
      <c r="E4" s="2" t="s">
        <v>14</v>
      </c>
      <c r="F4" s="1" t="s">
        <v>15</v>
      </c>
      <c r="G4" s="3">
        <v>70</v>
      </c>
      <c r="H4" s="1" t="s">
        <v>16</v>
      </c>
      <c r="I4" s="4">
        <v>0.04</v>
      </c>
      <c r="J4" s="5" t="e">
        <f>D4-VLOOKUP(F4,#REF!,2,FALSE)</f>
        <v>#REF!</v>
      </c>
      <c r="K4" s="6" t="e">
        <f>D4-VLOOKUP(F4,#REF!,3,FALSE)</f>
        <v>#REF!</v>
      </c>
      <c r="L4" s="6" t="e">
        <f>D4-VLOOKUP(F4,#REF!,4,FALSE)</f>
        <v>#REF!</v>
      </c>
      <c r="M4" s="6" t="e">
        <f>D4-VLOOKUP(F4,'Competitor Salaries'!B:E,3,FALSE)</f>
        <v>#VALUE!</v>
      </c>
    </row>
    <row r="5" spans="1:25" ht="16.8" x14ac:dyDescent="0.45">
      <c r="B5" s="1" t="s">
        <v>17</v>
      </c>
      <c r="C5" s="1" t="s">
        <v>18</v>
      </c>
      <c r="D5" s="9">
        <v>102856</v>
      </c>
      <c r="E5" s="2" t="s">
        <v>19</v>
      </c>
      <c r="F5" s="1" t="s">
        <v>20</v>
      </c>
      <c r="G5" s="3">
        <v>58</v>
      </c>
      <c r="H5" s="1" t="s">
        <v>21</v>
      </c>
      <c r="I5" s="4">
        <v>0.03</v>
      </c>
      <c r="J5" s="5" t="e">
        <f>D5-VLOOKUP(F5,#REF!,2,FALSE)</f>
        <v>#REF!</v>
      </c>
      <c r="K5" s="6" t="e">
        <f>D5-VLOOKUP(F5,#REF!,3,FALSE)</f>
        <v>#REF!</v>
      </c>
      <c r="L5" s="6" t="e">
        <f>D5-VLOOKUP(F5,#REF!,4,FALSE)</f>
        <v>#REF!</v>
      </c>
      <c r="M5" s="6" t="e">
        <f>D5-VLOOKUP(F5,'Competitor Salaries'!B:E,3,FALSE)</f>
        <v>#VALUE!</v>
      </c>
    </row>
    <row r="6" spans="1:25" ht="16.8" x14ac:dyDescent="0.45">
      <c r="B6" s="13" t="s">
        <v>277</v>
      </c>
      <c r="C6" s="1" t="s">
        <v>23</v>
      </c>
      <c r="D6" s="9">
        <v>62821</v>
      </c>
      <c r="E6" s="2" t="s">
        <v>19</v>
      </c>
      <c r="F6" s="1" t="s">
        <v>24</v>
      </c>
      <c r="G6" s="3">
        <v>38</v>
      </c>
      <c r="H6" s="1" t="s">
        <v>21</v>
      </c>
      <c r="I6" s="4">
        <v>0.06</v>
      </c>
      <c r="J6" s="5" t="e">
        <f>D6-VLOOKUP(F6,#REF!,2,FALSE)</f>
        <v>#REF!</v>
      </c>
      <c r="K6" s="6" t="e">
        <f>D6-VLOOKUP(F6,#REF!,3,FALSE)</f>
        <v>#REF!</v>
      </c>
      <c r="L6" s="6" t="e">
        <f>D6-VLOOKUP(F6,#REF!,4,FALSE)</f>
        <v>#REF!</v>
      </c>
      <c r="M6" s="6" t="e">
        <f>D6-VLOOKUP(F6,'Competitor Salaries'!B:E,3,FALSE)</f>
        <v>#VALUE!</v>
      </c>
    </row>
    <row r="7" spans="1:25" ht="16.8" x14ac:dyDescent="0.45">
      <c r="B7" s="1" t="s">
        <v>25</v>
      </c>
      <c r="C7" s="1" t="s">
        <v>26</v>
      </c>
      <c r="D7" s="9">
        <v>125430</v>
      </c>
      <c r="E7" s="2" t="s">
        <v>27</v>
      </c>
      <c r="F7" s="1" t="s">
        <v>28</v>
      </c>
      <c r="G7" s="3">
        <v>74</v>
      </c>
      <c r="H7" s="1" t="s">
        <v>16</v>
      </c>
      <c r="I7" s="4">
        <v>0.04</v>
      </c>
      <c r="J7" s="5" t="e">
        <f>D7-VLOOKUP(F7,#REF!,2,FALSE)</f>
        <v>#REF!</v>
      </c>
      <c r="K7" s="6" t="e">
        <f>D7-VLOOKUP(F7,#REF!,3,FALSE)</f>
        <v>#REF!</v>
      </c>
      <c r="L7" s="6" t="e">
        <f>D7-VLOOKUP(F7,#REF!,4,FALSE)</f>
        <v>#REF!</v>
      </c>
      <c r="M7" s="6" t="e">
        <f>D7-VLOOKUP(F7,'Competitor Salaries'!B:E,3,FALSE)</f>
        <v>#VALUE!</v>
      </c>
    </row>
    <row r="8" spans="1:25" ht="16.8" x14ac:dyDescent="0.45">
      <c r="B8" s="1" t="s">
        <v>29</v>
      </c>
      <c r="C8" s="1" t="s">
        <v>30</v>
      </c>
      <c r="D8" s="9">
        <v>93377</v>
      </c>
      <c r="E8" s="2" t="s">
        <v>31</v>
      </c>
      <c r="F8" s="1" t="s">
        <v>32</v>
      </c>
      <c r="G8" s="3">
        <v>53</v>
      </c>
      <c r="H8" s="1" t="s">
        <v>21</v>
      </c>
      <c r="I8" s="4">
        <v>0.05</v>
      </c>
      <c r="J8" s="5" t="e">
        <f>D8-VLOOKUP(F8,#REF!,2,FALSE)</f>
        <v>#REF!</v>
      </c>
      <c r="K8" s="6" t="e">
        <f>D8-VLOOKUP(F8,#REF!,3,FALSE)</f>
        <v>#REF!</v>
      </c>
      <c r="L8" s="6" t="e">
        <f>D8-VLOOKUP(F8,#REF!,4,FALSE)</f>
        <v>#REF!</v>
      </c>
      <c r="M8" s="6" t="e">
        <f>D8-VLOOKUP(F8,'Competitor Salaries'!B:E,3,FALSE)</f>
        <v>#VALUE!</v>
      </c>
    </row>
    <row r="9" spans="1:25" ht="16.8" x14ac:dyDescent="0.45">
      <c r="B9" s="1" t="s">
        <v>33</v>
      </c>
      <c r="C9" s="1" t="s">
        <v>34</v>
      </c>
      <c r="D9" s="9">
        <v>111237</v>
      </c>
      <c r="E9" s="2" t="s">
        <v>19</v>
      </c>
      <c r="F9" s="1" t="s">
        <v>35</v>
      </c>
      <c r="G9" s="3">
        <v>70</v>
      </c>
      <c r="H9" s="1" t="s">
        <v>21</v>
      </c>
      <c r="I9" s="4">
        <v>0.02</v>
      </c>
      <c r="J9" s="5" t="e">
        <f>D9-VLOOKUP(F9,#REF!,2,FALSE)</f>
        <v>#REF!</v>
      </c>
      <c r="K9" s="6" t="e">
        <f>D9-VLOOKUP(F9,#REF!,3,FALSE)</f>
        <v>#REF!</v>
      </c>
      <c r="L9" s="6" t="e">
        <f>D9-VLOOKUP(F9,#REF!,4,FALSE)</f>
        <v>#REF!</v>
      </c>
      <c r="M9" s="6" t="e">
        <f>D9-VLOOKUP(F9,'Competitor Salaries'!B:E,3,FALSE)</f>
        <v>#VALUE!</v>
      </c>
    </row>
    <row r="10" spans="1:25" ht="16.8" x14ac:dyDescent="0.45">
      <c r="B10" s="1" t="s">
        <v>36</v>
      </c>
      <c r="C10" s="1" t="s">
        <v>37</v>
      </c>
      <c r="D10" s="9">
        <v>162829</v>
      </c>
      <c r="E10" s="2" t="s">
        <v>31</v>
      </c>
      <c r="F10" s="1" t="s">
        <v>38</v>
      </c>
      <c r="G10" s="3">
        <v>80</v>
      </c>
      <c r="H10" s="1" t="s">
        <v>16</v>
      </c>
      <c r="I10" s="4">
        <v>0.02</v>
      </c>
      <c r="J10" s="5" t="e">
        <f>D10-VLOOKUP(F10,#REF!,2,FALSE)</f>
        <v>#REF!</v>
      </c>
      <c r="K10" s="6" t="e">
        <f>D10-VLOOKUP(F10,#REF!,3,FALSE)</f>
        <v>#REF!</v>
      </c>
      <c r="L10" s="6" t="e">
        <f>D10-VLOOKUP(F10,#REF!,4,FALSE)</f>
        <v>#REF!</v>
      </c>
      <c r="M10" s="6" t="e">
        <f>D10-VLOOKUP(F10,'Competitor Salaries'!B:E,3,FALSE)</f>
        <v>#VALUE!</v>
      </c>
    </row>
    <row r="11" spans="1:25" ht="16.8" x14ac:dyDescent="0.45">
      <c r="B11" s="1" t="s">
        <v>39</v>
      </c>
      <c r="C11" s="1" t="s">
        <v>13</v>
      </c>
      <c r="D11" s="9">
        <v>105884</v>
      </c>
      <c r="E11" s="2" t="s">
        <v>27</v>
      </c>
      <c r="F11" s="1" t="s">
        <v>40</v>
      </c>
      <c r="G11" s="3">
        <v>60</v>
      </c>
      <c r="H11" s="1" t="s">
        <v>21</v>
      </c>
      <c r="I11" s="4">
        <v>7.0000000000000007E-2</v>
      </c>
      <c r="J11" s="5" t="e">
        <f>D11-VLOOKUP(F11,#REF!,2,FALSE)</f>
        <v>#REF!</v>
      </c>
      <c r="K11" s="6" t="e">
        <f>D11-VLOOKUP(F11,#REF!,3,FALSE)</f>
        <v>#REF!</v>
      </c>
      <c r="L11" s="6" t="e">
        <f>D11-VLOOKUP(F11,#REF!,4,FALSE)</f>
        <v>#REF!</v>
      </c>
      <c r="M11" s="6" t="e">
        <f>D11-VLOOKUP(F11,'Competitor Salaries'!B:E,3,FALSE)</f>
        <v>#VALUE!</v>
      </c>
    </row>
    <row r="12" spans="1:25" ht="16.8" x14ac:dyDescent="0.45">
      <c r="B12" s="1" t="s">
        <v>41</v>
      </c>
      <c r="C12" s="1" t="s">
        <v>42</v>
      </c>
      <c r="D12" s="9">
        <v>139593</v>
      </c>
      <c r="E12" s="2" t="s">
        <v>14</v>
      </c>
      <c r="F12" s="1" t="s">
        <v>15</v>
      </c>
      <c r="G12" s="3">
        <v>77</v>
      </c>
      <c r="H12" s="1" t="s">
        <v>21</v>
      </c>
      <c r="I12" s="4">
        <v>0.01</v>
      </c>
      <c r="J12" s="5" t="e">
        <f>D12-VLOOKUP(F12,#REF!,2,FALSE)</f>
        <v>#REF!</v>
      </c>
      <c r="K12" s="6" t="e">
        <f>D12-VLOOKUP(F12,#REF!,3,FALSE)</f>
        <v>#REF!</v>
      </c>
      <c r="L12" s="6" t="e">
        <f>D12-VLOOKUP(F12,#REF!,4,FALSE)</f>
        <v>#REF!</v>
      </c>
      <c r="M12" s="6" t="e">
        <f>D12-VLOOKUP(F12,'Competitor Salaries'!B:E,3,FALSE)</f>
        <v>#VALUE!</v>
      </c>
    </row>
    <row r="13" spans="1:25" ht="16.8" x14ac:dyDescent="0.45">
      <c r="B13" s="1" t="s">
        <v>43</v>
      </c>
      <c r="C13" s="1" t="s">
        <v>44</v>
      </c>
      <c r="D13" s="9">
        <v>91485</v>
      </c>
      <c r="E13" s="2" t="s">
        <v>14</v>
      </c>
      <c r="F13" s="1" t="s">
        <v>45</v>
      </c>
      <c r="G13" s="3">
        <v>54</v>
      </c>
      <c r="H13" s="1" t="s">
        <v>21</v>
      </c>
      <c r="I13" s="4">
        <v>0.03</v>
      </c>
      <c r="J13" s="5" t="e">
        <f>D13-VLOOKUP(F13,#REF!,2,FALSE)</f>
        <v>#REF!</v>
      </c>
      <c r="K13" s="6" t="e">
        <f>D13-VLOOKUP(F13,#REF!,3,FALSE)</f>
        <v>#REF!</v>
      </c>
      <c r="L13" s="6" t="e">
        <f>D13-VLOOKUP(F13,#REF!,4,FALSE)</f>
        <v>#REF!</v>
      </c>
      <c r="M13" s="6" t="e">
        <f>D13-VLOOKUP(F13,'Competitor Salaries'!B:E,3,FALSE)</f>
        <v>#VALUE!</v>
      </c>
    </row>
    <row r="14" spans="1:25" ht="16.8" x14ac:dyDescent="0.45">
      <c r="B14" s="1" t="s">
        <v>46</v>
      </c>
      <c r="C14" s="1" t="s">
        <v>47</v>
      </c>
      <c r="D14" s="9">
        <v>83175</v>
      </c>
      <c r="E14" s="2" t="s">
        <v>48</v>
      </c>
      <c r="F14" s="1" t="s">
        <v>49</v>
      </c>
      <c r="G14" s="3">
        <v>46</v>
      </c>
      <c r="H14" s="1" t="s">
        <v>50</v>
      </c>
      <c r="I14" s="4">
        <v>0.01</v>
      </c>
      <c r="J14" s="5" t="e">
        <f>D14-VLOOKUP(F14,#REF!,2,FALSE)</f>
        <v>#REF!</v>
      </c>
      <c r="K14" s="6" t="e">
        <f>D14-VLOOKUP(F14,#REF!,3,FALSE)</f>
        <v>#REF!</v>
      </c>
      <c r="L14" s="6" t="e">
        <f>D14-VLOOKUP(F14,#REF!,4,FALSE)</f>
        <v>#REF!</v>
      </c>
      <c r="M14" s="6" t="e">
        <f>D14-VLOOKUP(F14,'Competitor Salaries'!B:E,3,FALSE)</f>
        <v>#VALUE!</v>
      </c>
    </row>
    <row r="15" spans="1:25" ht="16.8" x14ac:dyDescent="0.45">
      <c r="B15" s="1" t="s">
        <v>51</v>
      </c>
      <c r="C15" s="1" t="s">
        <v>52</v>
      </c>
      <c r="D15" s="9">
        <v>36240</v>
      </c>
      <c r="E15" s="2" t="s">
        <v>27</v>
      </c>
      <c r="F15" s="1" t="s">
        <v>53</v>
      </c>
      <c r="G15" s="3">
        <v>23</v>
      </c>
      <c r="H15" s="1" t="s">
        <v>50</v>
      </c>
      <c r="I15" s="4">
        <v>0.03</v>
      </c>
      <c r="J15" s="5" t="e">
        <f>D15-VLOOKUP(F15,#REF!,2,FALSE)</f>
        <v>#REF!</v>
      </c>
      <c r="K15" s="6" t="e">
        <f>D15-VLOOKUP(F15,#REF!,3,FALSE)</f>
        <v>#REF!</v>
      </c>
      <c r="L15" s="6" t="e">
        <f>D15-VLOOKUP(F15,#REF!,4,FALSE)</f>
        <v>#REF!</v>
      </c>
      <c r="M15" s="6" t="e">
        <f>D15-VLOOKUP(F15,'Competitor Salaries'!B:E,3,FALSE)</f>
        <v>#VALUE!</v>
      </c>
    </row>
    <row r="16" spans="1:25" ht="16.8" x14ac:dyDescent="0.45">
      <c r="B16" s="1" t="s">
        <v>54</v>
      </c>
      <c r="C16" s="1" t="s">
        <v>55</v>
      </c>
      <c r="D16" s="9">
        <v>121347</v>
      </c>
      <c r="E16" s="2" t="s">
        <v>19</v>
      </c>
      <c r="F16" s="1" t="s">
        <v>35</v>
      </c>
      <c r="G16" s="3">
        <v>68</v>
      </c>
      <c r="H16" s="1" t="s">
        <v>21</v>
      </c>
      <c r="I16" s="4">
        <v>0.04</v>
      </c>
      <c r="J16" s="5" t="e">
        <f>D16-VLOOKUP(F16,#REF!,2,FALSE)</f>
        <v>#REF!</v>
      </c>
      <c r="K16" s="6" t="e">
        <f>D16-VLOOKUP(F16,#REF!,3,FALSE)</f>
        <v>#REF!</v>
      </c>
      <c r="L16" s="6" t="e">
        <f>D16-VLOOKUP(F16,#REF!,4,FALSE)</f>
        <v>#REF!</v>
      </c>
      <c r="M16" s="6" t="e">
        <f>D16-VLOOKUP(F16,'Competitor Salaries'!B:E,3,FALSE)</f>
        <v>#VALUE!</v>
      </c>
    </row>
    <row r="17" spans="2:13" ht="16.8" x14ac:dyDescent="0.45">
      <c r="B17" s="1" t="s">
        <v>56</v>
      </c>
      <c r="C17" s="1" t="s">
        <v>57</v>
      </c>
      <c r="D17" s="9">
        <v>132093</v>
      </c>
      <c r="E17" s="2" t="s">
        <v>19</v>
      </c>
      <c r="F17" s="1" t="s">
        <v>58</v>
      </c>
      <c r="G17" s="3">
        <v>67</v>
      </c>
      <c r="H17" s="1" t="s">
        <v>50</v>
      </c>
      <c r="I17" s="4">
        <v>0.03</v>
      </c>
      <c r="J17" s="5" t="e">
        <f>D17-VLOOKUP(F17,#REF!,2,FALSE)</f>
        <v>#REF!</v>
      </c>
      <c r="K17" s="6" t="e">
        <f>D17-VLOOKUP(F17,#REF!,3,FALSE)</f>
        <v>#REF!</v>
      </c>
      <c r="L17" s="6" t="e">
        <f>D17-VLOOKUP(F17,#REF!,4,FALSE)</f>
        <v>#REF!</v>
      </c>
      <c r="M17" s="6" t="e">
        <f>D17-VLOOKUP(F17,'Competitor Salaries'!B:E,3,FALSE)</f>
        <v>#VALUE!</v>
      </c>
    </row>
    <row r="18" spans="2:13" ht="16.8" x14ac:dyDescent="0.45">
      <c r="B18" s="1" t="s">
        <v>59</v>
      </c>
      <c r="C18" s="1" t="s">
        <v>60</v>
      </c>
      <c r="D18" s="9">
        <v>53679</v>
      </c>
      <c r="E18" s="2" t="s">
        <v>31</v>
      </c>
      <c r="F18" s="1" t="s">
        <v>61</v>
      </c>
      <c r="G18" s="3">
        <v>30</v>
      </c>
      <c r="H18" s="1" t="s">
        <v>16</v>
      </c>
      <c r="I18" s="4">
        <v>0.03</v>
      </c>
      <c r="J18" s="5" t="e">
        <f>D18-VLOOKUP(F18,#REF!,2,FALSE)</f>
        <v>#REF!</v>
      </c>
      <c r="K18" s="6" t="e">
        <f>D18-VLOOKUP(F18,#REF!,3,FALSE)</f>
        <v>#REF!</v>
      </c>
      <c r="L18" s="6" t="e">
        <f>D18-VLOOKUP(F18,#REF!,4,FALSE)</f>
        <v>#REF!</v>
      </c>
      <c r="M18" s="6" t="e">
        <f>D18-VLOOKUP(F18,'Competitor Salaries'!B:E,3,FALSE)</f>
        <v>#VALUE!</v>
      </c>
    </row>
    <row r="19" spans="2:13" ht="16.8" x14ac:dyDescent="0.45">
      <c r="B19" s="1" t="s">
        <v>62</v>
      </c>
      <c r="C19" s="1" t="s">
        <v>63</v>
      </c>
      <c r="D19" s="9">
        <v>58569</v>
      </c>
      <c r="E19" s="2" t="s">
        <v>14</v>
      </c>
      <c r="F19" s="1" t="s">
        <v>64</v>
      </c>
      <c r="G19" s="3">
        <v>35</v>
      </c>
      <c r="H19" s="1" t="s">
        <v>21</v>
      </c>
      <c r="I19" s="4">
        <v>7.0000000000000007E-2</v>
      </c>
      <c r="J19" s="5" t="e">
        <f>D19-VLOOKUP(F19,#REF!,2,FALSE)</f>
        <v>#REF!</v>
      </c>
      <c r="K19" s="6" t="e">
        <f>D19-VLOOKUP(F19,#REF!,3,FALSE)</f>
        <v>#REF!</v>
      </c>
      <c r="L19" s="6" t="e">
        <f>D19-VLOOKUP(F19,#REF!,4,FALSE)</f>
        <v>#REF!</v>
      </c>
      <c r="M19" s="6" t="e">
        <f>D19-VLOOKUP(F19,'Competitor Salaries'!B:E,3,FALSE)</f>
        <v>#VALUE!</v>
      </c>
    </row>
    <row r="20" spans="2:13" ht="16.8" x14ac:dyDescent="0.45">
      <c r="B20" s="1" t="s">
        <v>65</v>
      </c>
      <c r="C20" s="1" t="s">
        <v>66</v>
      </c>
      <c r="D20" s="9">
        <v>54415</v>
      </c>
      <c r="E20" s="2" t="s">
        <v>31</v>
      </c>
      <c r="F20" s="1" t="s">
        <v>67</v>
      </c>
      <c r="G20" s="3">
        <v>31</v>
      </c>
      <c r="H20" s="1" t="s">
        <v>50</v>
      </c>
      <c r="I20" s="4">
        <v>0.08</v>
      </c>
      <c r="J20" s="5" t="e">
        <f>D20-VLOOKUP(F20,#REF!,2,FALSE)</f>
        <v>#REF!</v>
      </c>
      <c r="K20" s="6" t="e">
        <f>D20-VLOOKUP(F20,#REF!,3,FALSE)</f>
        <v>#REF!</v>
      </c>
      <c r="L20" s="6" t="e">
        <f>D20-VLOOKUP(F20,#REF!,4,FALSE)</f>
        <v>#REF!</v>
      </c>
      <c r="M20" s="6" t="e">
        <f>D20-VLOOKUP(F20,'Competitor Salaries'!B:E,3,FALSE)</f>
        <v>#VALUE!</v>
      </c>
    </row>
    <row r="21" spans="2:13" ht="16.8" x14ac:dyDescent="0.45">
      <c r="B21" s="1" t="s">
        <v>68</v>
      </c>
      <c r="C21" s="1" t="s">
        <v>69</v>
      </c>
      <c r="D21" s="9">
        <v>100829</v>
      </c>
      <c r="E21" s="2" t="s">
        <v>27</v>
      </c>
      <c r="F21" s="1" t="s">
        <v>40</v>
      </c>
      <c r="G21" s="3">
        <v>67</v>
      </c>
      <c r="H21" s="1" t="s">
        <v>50</v>
      </c>
      <c r="I21" s="4">
        <v>7.0000000000000007E-2</v>
      </c>
      <c r="J21" s="5" t="e">
        <f>D21-VLOOKUP(F21,#REF!,2,FALSE)</f>
        <v>#REF!</v>
      </c>
      <c r="K21" s="6" t="e">
        <f>D21-VLOOKUP(F21,#REF!,3,FALSE)</f>
        <v>#REF!</v>
      </c>
      <c r="L21" s="6" t="e">
        <f>D21-VLOOKUP(F21,#REF!,4,FALSE)</f>
        <v>#REF!</v>
      </c>
      <c r="M21" s="6" t="e">
        <f>D21-VLOOKUP(F21,'Competitor Salaries'!B:E,3,FALSE)</f>
        <v>#VALUE!</v>
      </c>
    </row>
    <row r="22" spans="2:13" ht="16.8" x14ac:dyDescent="0.45">
      <c r="B22" s="1" t="s">
        <v>70</v>
      </c>
      <c r="C22" s="1" t="s">
        <v>71</v>
      </c>
      <c r="D22" s="9">
        <v>182042</v>
      </c>
      <c r="E22" s="2" t="s">
        <v>19</v>
      </c>
      <c r="F22" s="1" t="s">
        <v>72</v>
      </c>
      <c r="G22" s="3">
        <v>91</v>
      </c>
      <c r="H22" s="1" t="s">
        <v>16</v>
      </c>
      <c r="I22" s="4">
        <v>0.05</v>
      </c>
      <c r="J22" s="5" t="e">
        <f>D22-VLOOKUP(F22,#REF!,2,FALSE)</f>
        <v>#REF!</v>
      </c>
      <c r="K22" s="6" t="e">
        <f>D22-VLOOKUP(F22,#REF!,3,FALSE)</f>
        <v>#REF!</v>
      </c>
      <c r="L22" s="6" t="e">
        <f>D22-VLOOKUP(F22,#REF!,4,FALSE)</f>
        <v>#REF!</v>
      </c>
      <c r="M22" s="6" t="e">
        <f>D22-VLOOKUP(F22,'Competitor Salaries'!B:E,3,FALSE)</f>
        <v>#VALUE!</v>
      </c>
    </row>
    <row r="23" spans="2:13" ht="16.8" x14ac:dyDescent="0.45">
      <c r="B23" s="1" t="s">
        <v>73</v>
      </c>
      <c r="C23" s="1" t="s">
        <v>74</v>
      </c>
      <c r="D23" s="9">
        <v>58736</v>
      </c>
      <c r="E23" s="2" t="s">
        <v>48</v>
      </c>
      <c r="F23" s="1" t="s">
        <v>75</v>
      </c>
      <c r="G23" s="3">
        <v>38</v>
      </c>
      <c r="H23" s="1" t="s">
        <v>21</v>
      </c>
      <c r="I23" s="4">
        <v>0.02</v>
      </c>
      <c r="J23" s="5" t="e">
        <f>D23-VLOOKUP(F23,#REF!,2,FALSE)</f>
        <v>#REF!</v>
      </c>
      <c r="K23" s="6" t="e">
        <f>D23-VLOOKUP(F23,#REF!,3,FALSE)</f>
        <v>#REF!</v>
      </c>
      <c r="L23" s="6" t="e">
        <f>D23-VLOOKUP(F23,#REF!,4,FALSE)</f>
        <v>#REF!</v>
      </c>
      <c r="M23" s="6" t="e">
        <f>D23-VLOOKUP(F23,'Competitor Salaries'!B:E,3,FALSE)</f>
        <v>#VALUE!</v>
      </c>
    </row>
    <row r="24" spans="2:13" ht="16.8" x14ac:dyDescent="0.45">
      <c r="B24" s="1" t="s">
        <v>76</v>
      </c>
      <c r="C24" s="1" t="s">
        <v>77</v>
      </c>
      <c r="D24" s="9">
        <v>135089</v>
      </c>
      <c r="E24" s="2" t="s">
        <v>19</v>
      </c>
      <c r="F24" s="1" t="s">
        <v>35</v>
      </c>
      <c r="G24" s="3">
        <v>68</v>
      </c>
      <c r="H24" s="1" t="s">
        <v>21</v>
      </c>
      <c r="I24" s="4">
        <v>0.06</v>
      </c>
      <c r="J24" s="5" t="e">
        <f>D24-VLOOKUP(F24,#REF!,2,FALSE)</f>
        <v>#REF!</v>
      </c>
      <c r="K24" s="6" t="e">
        <f>D24-VLOOKUP(F24,#REF!,3,FALSE)</f>
        <v>#REF!</v>
      </c>
      <c r="L24" s="6" t="e">
        <f>D24-VLOOKUP(F24,#REF!,4,FALSE)</f>
        <v>#REF!</v>
      </c>
      <c r="M24" s="6" t="e">
        <f>D24-VLOOKUP(F24,'Competitor Salaries'!B:E,3,FALSE)</f>
        <v>#VALUE!</v>
      </c>
    </row>
    <row r="25" spans="2:13" ht="16.8" x14ac:dyDescent="0.45">
      <c r="B25" s="1" t="s">
        <v>78</v>
      </c>
      <c r="C25" s="1" t="s">
        <v>79</v>
      </c>
      <c r="D25" s="9">
        <v>43963</v>
      </c>
      <c r="E25" s="2" t="s">
        <v>14</v>
      </c>
      <c r="F25" s="1" t="s">
        <v>64</v>
      </c>
      <c r="G25" s="3">
        <v>27</v>
      </c>
      <c r="H25" s="1" t="s">
        <v>16</v>
      </c>
      <c r="I25" s="4">
        <v>0.08</v>
      </c>
      <c r="J25" s="5" t="e">
        <f>D25-VLOOKUP(F25,#REF!,2,FALSE)</f>
        <v>#REF!</v>
      </c>
      <c r="K25" s="6" t="e">
        <f>D25-VLOOKUP(F25,#REF!,3,FALSE)</f>
        <v>#REF!</v>
      </c>
      <c r="L25" s="6" t="e">
        <f>D25-VLOOKUP(F25,#REF!,4,FALSE)</f>
        <v>#REF!</v>
      </c>
      <c r="M25" s="6" t="e">
        <f>D25-VLOOKUP(F25,'Competitor Salaries'!B:E,3,FALSE)</f>
        <v>#VALUE!</v>
      </c>
    </row>
    <row r="26" spans="2:13" ht="16.8" x14ac:dyDescent="0.45">
      <c r="B26" s="1" t="s">
        <v>80</v>
      </c>
      <c r="C26" s="1" t="s">
        <v>81</v>
      </c>
      <c r="D26" s="9">
        <v>67612</v>
      </c>
      <c r="E26" s="2" t="s">
        <v>48</v>
      </c>
      <c r="F26" s="1" t="s">
        <v>75</v>
      </c>
      <c r="G26" s="3">
        <v>43</v>
      </c>
      <c r="H26" s="1" t="s">
        <v>16</v>
      </c>
      <c r="I26" s="4">
        <v>0.02</v>
      </c>
      <c r="J26" s="5" t="e">
        <f>D26-VLOOKUP(F26,#REF!,2,FALSE)</f>
        <v>#REF!</v>
      </c>
      <c r="K26" s="6" t="e">
        <f>D26-VLOOKUP(F26,#REF!,3,FALSE)</f>
        <v>#REF!</v>
      </c>
      <c r="L26" s="6" t="e">
        <f>D26-VLOOKUP(F26,#REF!,4,FALSE)</f>
        <v>#REF!</v>
      </c>
      <c r="M26" s="6" t="e">
        <f>D26-VLOOKUP(F26,'Competitor Salaries'!B:E,3,FALSE)</f>
        <v>#VALUE!</v>
      </c>
    </row>
    <row r="27" spans="2:13" ht="16.8" x14ac:dyDescent="0.45">
      <c r="B27" s="1" t="s">
        <v>82</v>
      </c>
      <c r="C27" s="1" t="s">
        <v>83</v>
      </c>
      <c r="D27" s="9">
        <v>60728</v>
      </c>
      <c r="E27" s="2" t="s">
        <v>31</v>
      </c>
      <c r="F27" s="1" t="s">
        <v>67</v>
      </c>
      <c r="G27" s="3">
        <v>36</v>
      </c>
      <c r="H27" s="1" t="s">
        <v>50</v>
      </c>
      <c r="I27" s="4">
        <v>0.03</v>
      </c>
      <c r="J27" s="5" t="e">
        <f>D27-VLOOKUP(F27,#REF!,2,FALSE)</f>
        <v>#REF!</v>
      </c>
      <c r="K27" s="6" t="e">
        <f>D27-VLOOKUP(F27,#REF!,3,FALSE)</f>
        <v>#REF!</v>
      </c>
      <c r="L27" s="6" t="e">
        <f>D27-VLOOKUP(F27,#REF!,4,FALSE)</f>
        <v>#REF!</v>
      </c>
      <c r="M27" s="6" t="e">
        <f>D27-VLOOKUP(F27,'Competitor Salaries'!B:E,3,FALSE)</f>
        <v>#VALUE!</v>
      </c>
    </row>
    <row r="28" spans="2:13" ht="16.8" x14ac:dyDescent="0.45">
      <c r="B28" s="1" t="s">
        <v>84</v>
      </c>
      <c r="C28" s="1" t="s">
        <v>85</v>
      </c>
      <c r="D28" s="9">
        <v>109199</v>
      </c>
      <c r="E28" s="2" t="s">
        <v>19</v>
      </c>
      <c r="F28" s="1" t="s">
        <v>35</v>
      </c>
      <c r="G28" s="3">
        <v>62</v>
      </c>
      <c r="H28" s="1" t="s">
        <v>16</v>
      </c>
      <c r="I28" s="4">
        <v>0.03</v>
      </c>
      <c r="J28" s="5" t="e">
        <f>D28-VLOOKUP(F28,#REF!,2,FALSE)</f>
        <v>#REF!</v>
      </c>
      <c r="K28" s="6" t="e">
        <f>D28-VLOOKUP(F28,#REF!,3,FALSE)</f>
        <v>#REF!</v>
      </c>
      <c r="L28" s="6" t="e">
        <f>D28-VLOOKUP(F28,#REF!,4,FALSE)</f>
        <v>#REF!</v>
      </c>
      <c r="M28" s="6" t="e">
        <f>D28-VLOOKUP(F28,'Competitor Salaries'!B:E,3,FALSE)</f>
        <v>#VALUE!</v>
      </c>
    </row>
    <row r="29" spans="2:13" ht="16.8" x14ac:dyDescent="0.45">
      <c r="B29" s="1" t="s">
        <v>86</v>
      </c>
      <c r="C29" s="1" t="s">
        <v>87</v>
      </c>
      <c r="D29" s="9">
        <v>36448</v>
      </c>
      <c r="E29" s="2" t="s">
        <v>19</v>
      </c>
      <c r="F29" s="1" t="s">
        <v>24</v>
      </c>
      <c r="G29" s="3">
        <v>23</v>
      </c>
      <c r="H29" s="1" t="s">
        <v>16</v>
      </c>
      <c r="I29" s="4">
        <v>0.08</v>
      </c>
      <c r="J29" s="5" t="e">
        <f>D29-VLOOKUP(F29,#REF!,2,FALSE)</f>
        <v>#REF!</v>
      </c>
      <c r="K29" s="6" t="e">
        <f>D29-VLOOKUP(F29,#REF!,3,FALSE)</f>
        <v>#REF!</v>
      </c>
      <c r="L29" s="6" t="e">
        <f>D29-VLOOKUP(F29,#REF!,4,FALSE)</f>
        <v>#REF!</v>
      </c>
      <c r="M29" s="6" t="e">
        <f>D29-VLOOKUP(F29,'Competitor Salaries'!B:E,3,FALSE)</f>
        <v>#VALUE!</v>
      </c>
    </row>
    <row r="30" spans="2:13" ht="16.8" x14ac:dyDescent="0.45">
      <c r="B30" s="1" t="s">
        <v>88</v>
      </c>
      <c r="C30" s="1" t="s">
        <v>89</v>
      </c>
      <c r="D30" s="9">
        <v>58560</v>
      </c>
      <c r="E30" s="2" t="s">
        <v>31</v>
      </c>
      <c r="F30" s="1" t="s">
        <v>67</v>
      </c>
      <c r="G30" s="3">
        <v>38</v>
      </c>
      <c r="H30" s="1" t="s">
        <v>50</v>
      </c>
      <c r="I30" s="4">
        <v>0.08</v>
      </c>
      <c r="J30" s="5" t="e">
        <f>D30-VLOOKUP(F30,#REF!,2,FALSE)</f>
        <v>#REF!</v>
      </c>
      <c r="K30" s="6" t="e">
        <f>D30-VLOOKUP(F30,#REF!,3,FALSE)</f>
        <v>#REF!</v>
      </c>
      <c r="L30" s="6" t="e">
        <f>D30-VLOOKUP(F30,#REF!,4,FALSE)</f>
        <v>#REF!</v>
      </c>
      <c r="M30" s="6" t="e">
        <f>D30-VLOOKUP(F30,'Competitor Salaries'!B:E,3,FALSE)</f>
        <v>#VALUE!</v>
      </c>
    </row>
    <row r="31" spans="2:13" ht="16.8" x14ac:dyDescent="0.45">
      <c r="B31" s="1" t="s">
        <v>90</v>
      </c>
      <c r="C31" s="1" t="s">
        <v>91</v>
      </c>
      <c r="D31" s="9">
        <v>63069</v>
      </c>
      <c r="E31" s="2" t="s">
        <v>48</v>
      </c>
      <c r="F31" s="1" t="s">
        <v>75</v>
      </c>
      <c r="G31" s="3">
        <v>38</v>
      </c>
      <c r="H31" s="1" t="s">
        <v>16</v>
      </c>
      <c r="I31" s="4">
        <v>0.06</v>
      </c>
      <c r="J31" s="5" t="e">
        <f>D31-VLOOKUP(F31,#REF!,2,FALSE)</f>
        <v>#REF!</v>
      </c>
      <c r="K31" s="6" t="e">
        <f>D31-VLOOKUP(F31,#REF!,3,FALSE)</f>
        <v>#REF!</v>
      </c>
      <c r="L31" s="6" t="e">
        <f>D31-VLOOKUP(F31,#REF!,4,FALSE)</f>
        <v>#REF!</v>
      </c>
      <c r="M31" s="6" t="e">
        <f>D31-VLOOKUP(F31,'Competitor Salaries'!B:E,3,FALSE)</f>
        <v>#VALUE!</v>
      </c>
    </row>
    <row r="32" spans="2:13" ht="16.8" x14ac:dyDescent="0.45">
      <c r="B32" s="1" t="s">
        <v>92</v>
      </c>
      <c r="C32" s="1" t="s">
        <v>93</v>
      </c>
      <c r="D32" s="9">
        <v>141766</v>
      </c>
      <c r="E32" s="2" t="s">
        <v>31</v>
      </c>
      <c r="F32" s="1" t="s">
        <v>38</v>
      </c>
      <c r="G32" s="3">
        <v>76</v>
      </c>
      <c r="H32" s="1" t="s">
        <v>50</v>
      </c>
      <c r="I32" s="4">
        <v>0.04</v>
      </c>
      <c r="J32" s="5" t="e">
        <f>D32-VLOOKUP(F32,#REF!,2,FALSE)</f>
        <v>#REF!</v>
      </c>
      <c r="K32" s="6" t="e">
        <f>D32-VLOOKUP(F32,#REF!,3,FALSE)</f>
        <v>#REF!</v>
      </c>
      <c r="L32" s="6" t="e">
        <f>D32-VLOOKUP(F32,#REF!,4,FALSE)</f>
        <v>#REF!</v>
      </c>
      <c r="M32" s="6" t="e">
        <f>D32-VLOOKUP(F32,'Competitor Salaries'!B:E,3,FALSE)</f>
        <v>#VALUE!</v>
      </c>
    </row>
    <row r="33" spans="2:13" ht="16.8" x14ac:dyDescent="0.45">
      <c r="B33" s="1" t="s">
        <v>94</v>
      </c>
      <c r="C33" s="1" t="s">
        <v>95</v>
      </c>
      <c r="D33" s="9">
        <v>98553</v>
      </c>
      <c r="E33" s="2" t="s">
        <v>27</v>
      </c>
      <c r="F33" s="1" t="s">
        <v>96</v>
      </c>
      <c r="G33" s="3">
        <v>62</v>
      </c>
      <c r="H33" s="1" t="s">
        <v>21</v>
      </c>
      <c r="I33" s="4">
        <v>0.05</v>
      </c>
      <c r="J33" s="5" t="e">
        <f>D33-VLOOKUP(F33,#REF!,2,FALSE)</f>
        <v>#REF!</v>
      </c>
      <c r="K33" s="6" t="e">
        <f>D33-VLOOKUP(F33,#REF!,3,FALSE)</f>
        <v>#REF!</v>
      </c>
      <c r="L33" s="6" t="e">
        <f>D33-VLOOKUP(F33,#REF!,4,FALSE)</f>
        <v>#REF!</v>
      </c>
      <c r="M33" s="6" t="e">
        <f>D33-VLOOKUP(F33,'Competitor Salaries'!B:E,3,FALSE)</f>
        <v>#VALUE!</v>
      </c>
    </row>
    <row r="34" spans="2:13" ht="16.8" x14ac:dyDescent="0.45">
      <c r="B34" s="1" t="s">
        <v>97</v>
      </c>
      <c r="C34" s="1" t="s">
        <v>98</v>
      </c>
      <c r="D34" s="9">
        <v>62328</v>
      </c>
      <c r="E34" s="2" t="s">
        <v>48</v>
      </c>
      <c r="F34" s="1" t="s">
        <v>49</v>
      </c>
      <c r="G34" s="3">
        <v>41</v>
      </c>
      <c r="H34" s="1" t="s">
        <v>50</v>
      </c>
      <c r="I34" s="4">
        <v>0.04</v>
      </c>
      <c r="J34" s="5" t="e">
        <f>D34-VLOOKUP(F34,#REF!,2,FALSE)</f>
        <v>#REF!</v>
      </c>
      <c r="K34" s="6" t="e">
        <f>D34-VLOOKUP(F34,#REF!,3,FALSE)</f>
        <v>#REF!</v>
      </c>
      <c r="L34" s="6" t="e">
        <f>D34-VLOOKUP(F34,#REF!,4,FALSE)</f>
        <v>#REF!</v>
      </c>
      <c r="M34" s="6" t="e">
        <f>D34-VLOOKUP(F34,'Competitor Salaries'!B:E,3,FALSE)</f>
        <v>#VALUE!</v>
      </c>
    </row>
    <row r="35" spans="2:13" ht="16.8" x14ac:dyDescent="0.45">
      <c r="B35" s="1" t="s">
        <v>99</v>
      </c>
      <c r="C35" s="1" t="s">
        <v>100</v>
      </c>
      <c r="D35" s="9">
        <v>102209</v>
      </c>
      <c r="E35" s="2" t="s">
        <v>19</v>
      </c>
      <c r="F35" s="1" t="s">
        <v>35</v>
      </c>
      <c r="G35" s="3">
        <v>67</v>
      </c>
      <c r="H35" s="1" t="s">
        <v>50</v>
      </c>
      <c r="I35" s="4">
        <v>0.05</v>
      </c>
      <c r="J35" s="5" t="e">
        <f>D35-VLOOKUP(F35,#REF!,2,FALSE)</f>
        <v>#REF!</v>
      </c>
      <c r="K35" s="6" t="e">
        <f>D35-VLOOKUP(F35,#REF!,3,FALSE)</f>
        <v>#REF!</v>
      </c>
      <c r="L35" s="6" t="e">
        <f>D35-VLOOKUP(F35,#REF!,4,FALSE)</f>
        <v>#REF!</v>
      </c>
      <c r="M35" s="6" t="e">
        <f>D35-VLOOKUP(F35,'Competitor Salaries'!B:E,3,FALSE)</f>
        <v>#VALUE!</v>
      </c>
    </row>
    <row r="36" spans="2:13" ht="16.8" x14ac:dyDescent="0.45">
      <c r="B36" s="1" t="s">
        <v>101</v>
      </c>
      <c r="C36" s="1" t="s">
        <v>102</v>
      </c>
      <c r="D36" s="9">
        <v>164656</v>
      </c>
      <c r="E36" s="2" t="s">
        <v>27</v>
      </c>
      <c r="F36" s="1" t="s">
        <v>28</v>
      </c>
      <c r="G36" s="3">
        <v>75</v>
      </c>
      <c r="H36" s="1" t="s">
        <v>50</v>
      </c>
      <c r="I36" s="4">
        <v>0.03</v>
      </c>
      <c r="J36" s="5" t="e">
        <f>D36-VLOOKUP(F36,#REF!,2,FALSE)</f>
        <v>#REF!</v>
      </c>
      <c r="K36" s="6" t="e">
        <f>D36-VLOOKUP(F36,#REF!,3,FALSE)</f>
        <v>#REF!</v>
      </c>
      <c r="L36" s="6" t="e">
        <f>D36-VLOOKUP(F36,#REF!,4,FALSE)</f>
        <v>#REF!</v>
      </c>
      <c r="M36" s="6" t="e">
        <f>D36-VLOOKUP(F36,'Competitor Salaries'!B:E,3,FALSE)</f>
        <v>#VALUE!</v>
      </c>
    </row>
    <row r="37" spans="2:13" ht="16.8" x14ac:dyDescent="0.45">
      <c r="B37" s="1" t="s">
        <v>103</v>
      </c>
      <c r="C37" s="1" t="s">
        <v>104</v>
      </c>
      <c r="D37" s="9">
        <v>60247</v>
      </c>
      <c r="E37" s="2" t="s">
        <v>19</v>
      </c>
      <c r="F37" s="1" t="s">
        <v>20</v>
      </c>
      <c r="G37" s="3">
        <v>40</v>
      </c>
      <c r="H37" s="1" t="s">
        <v>16</v>
      </c>
      <c r="I37" s="4">
        <v>0.06</v>
      </c>
      <c r="J37" s="5" t="e">
        <f>D37-VLOOKUP(F37,#REF!,2,FALSE)</f>
        <v>#REF!</v>
      </c>
      <c r="K37" s="6" t="e">
        <f>D37-VLOOKUP(F37,#REF!,3,FALSE)</f>
        <v>#REF!</v>
      </c>
      <c r="L37" s="6" t="e">
        <f>D37-VLOOKUP(F37,#REF!,4,FALSE)</f>
        <v>#REF!</v>
      </c>
      <c r="M37" s="6" t="e">
        <f>D37-VLOOKUP(F37,'Competitor Salaries'!B:E,3,FALSE)</f>
        <v>#VALUE!</v>
      </c>
    </row>
    <row r="38" spans="2:13" ht="16.8" x14ac:dyDescent="0.45">
      <c r="B38" s="1" t="s">
        <v>105</v>
      </c>
      <c r="C38" s="1" t="s">
        <v>106</v>
      </c>
      <c r="D38" s="9">
        <v>64458</v>
      </c>
      <c r="E38" s="2" t="s">
        <v>31</v>
      </c>
      <c r="F38" s="1" t="s">
        <v>61</v>
      </c>
      <c r="G38" s="3">
        <v>37</v>
      </c>
      <c r="H38" s="1" t="s">
        <v>21</v>
      </c>
      <c r="I38" s="4">
        <v>0.05</v>
      </c>
      <c r="J38" s="5" t="e">
        <f>D38-VLOOKUP(F38,#REF!,2,FALSE)</f>
        <v>#REF!</v>
      </c>
      <c r="K38" s="6" t="e">
        <f>D38-VLOOKUP(F38,#REF!,3,FALSE)</f>
        <v>#REF!</v>
      </c>
      <c r="L38" s="6" t="e">
        <f>D38-VLOOKUP(F38,#REF!,4,FALSE)</f>
        <v>#REF!</v>
      </c>
      <c r="M38" s="6" t="e">
        <f>D38-VLOOKUP(F38,'Competitor Salaries'!B:E,3,FALSE)</f>
        <v>#VALUE!</v>
      </c>
    </row>
    <row r="39" spans="2:13" ht="16.8" x14ac:dyDescent="0.45">
      <c r="B39" s="1" t="s">
        <v>107</v>
      </c>
      <c r="C39" s="1" t="s">
        <v>108</v>
      </c>
      <c r="D39" s="9">
        <v>46672</v>
      </c>
      <c r="E39" s="2" t="s">
        <v>48</v>
      </c>
      <c r="F39" s="1" t="s">
        <v>75</v>
      </c>
      <c r="G39" s="3">
        <v>30</v>
      </c>
      <c r="H39" s="1" t="s">
        <v>50</v>
      </c>
      <c r="I39" s="4">
        <v>0.01</v>
      </c>
      <c r="J39" s="5" t="e">
        <f>D39-VLOOKUP(F39,#REF!,2,FALSE)</f>
        <v>#REF!</v>
      </c>
      <c r="K39" s="6" t="e">
        <f>D39-VLOOKUP(F39,#REF!,3,FALSE)</f>
        <v>#REF!</v>
      </c>
      <c r="L39" s="6" t="e">
        <f>D39-VLOOKUP(F39,#REF!,4,FALSE)</f>
        <v>#REF!</v>
      </c>
      <c r="M39" s="6" t="e">
        <f>D39-VLOOKUP(F39,'Competitor Salaries'!B:E,3,FALSE)</f>
        <v>#VALUE!</v>
      </c>
    </row>
    <row r="40" spans="2:13" ht="16.8" x14ac:dyDescent="0.45">
      <c r="B40" s="1" t="s">
        <v>109</v>
      </c>
      <c r="C40" s="1" t="s">
        <v>110</v>
      </c>
      <c r="D40" s="9">
        <v>47052</v>
      </c>
      <c r="E40" s="2" t="s">
        <v>27</v>
      </c>
      <c r="F40" s="1" t="s">
        <v>53</v>
      </c>
      <c r="G40" s="3">
        <v>27</v>
      </c>
      <c r="H40" s="1" t="s">
        <v>16</v>
      </c>
      <c r="I40" s="4">
        <v>0.04</v>
      </c>
      <c r="J40" s="5" t="e">
        <f>D40-VLOOKUP(F40,#REF!,2,FALSE)</f>
        <v>#REF!</v>
      </c>
      <c r="K40" s="6" t="e">
        <f>D40-VLOOKUP(F40,#REF!,3,FALSE)</f>
        <v>#REF!</v>
      </c>
      <c r="L40" s="6" t="e">
        <f>D40-VLOOKUP(F40,#REF!,4,FALSE)</f>
        <v>#REF!</v>
      </c>
      <c r="M40" s="6" t="e">
        <f>D40-VLOOKUP(F40,'Competitor Salaries'!B:E,3,FALSE)</f>
        <v>#VALUE!</v>
      </c>
    </row>
    <row r="41" spans="2:13" ht="16.8" x14ac:dyDescent="0.45">
      <c r="B41" s="1" t="s">
        <v>111</v>
      </c>
      <c r="C41" s="1" t="s">
        <v>112</v>
      </c>
      <c r="D41" s="9">
        <v>109715</v>
      </c>
      <c r="E41" s="2" t="s">
        <v>27</v>
      </c>
      <c r="F41" s="1" t="s">
        <v>96</v>
      </c>
      <c r="G41" s="3">
        <v>60</v>
      </c>
      <c r="H41" s="1" t="s">
        <v>21</v>
      </c>
      <c r="I41" s="4">
        <v>0.01</v>
      </c>
      <c r="J41" s="5" t="e">
        <f>D41-VLOOKUP(F41,#REF!,2,FALSE)</f>
        <v>#REF!</v>
      </c>
      <c r="K41" s="6" t="e">
        <f>D41-VLOOKUP(F41,#REF!,3,FALSE)</f>
        <v>#REF!</v>
      </c>
      <c r="L41" s="6" t="e">
        <f>D41-VLOOKUP(F41,#REF!,4,FALSE)</f>
        <v>#REF!</v>
      </c>
      <c r="M41" s="6" t="e">
        <f>D41-VLOOKUP(F41,'Competitor Salaries'!B:E,3,FALSE)</f>
        <v>#VALUE!</v>
      </c>
    </row>
    <row r="42" spans="2:13" ht="16.8" x14ac:dyDescent="0.45">
      <c r="B42" s="1" t="s">
        <v>113</v>
      </c>
      <c r="C42" s="1" t="s">
        <v>114</v>
      </c>
      <c r="D42" s="9">
        <v>43608</v>
      </c>
      <c r="E42" s="2" t="s">
        <v>19</v>
      </c>
      <c r="F42" s="1" t="s">
        <v>24</v>
      </c>
      <c r="G42" s="3">
        <v>29</v>
      </c>
      <c r="H42" s="1" t="s">
        <v>50</v>
      </c>
      <c r="I42" s="4">
        <v>7.0000000000000007E-2</v>
      </c>
      <c r="J42" s="5" t="e">
        <f>D42-VLOOKUP(F42,#REF!,2,FALSE)</f>
        <v>#REF!</v>
      </c>
      <c r="K42" s="6" t="e">
        <f>D42-VLOOKUP(F42,#REF!,3,FALSE)</f>
        <v>#REF!</v>
      </c>
      <c r="L42" s="6" t="e">
        <f>D42-VLOOKUP(F42,#REF!,4,FALSE)</f>
        <v>#REF!</v>
      </c>
      <c r="M42" s="6" t="e">
        <f>D42-VLOOKUP(F42,'Competitor Salaries'!B:E,3,FALSE)</f>
        <v>#VALUE!</v>
      </c>
    </row>
    <row r="43" spans="2:13" ht="16.8" x14ac:dyDescent="0.45">
      <c r="B43" s="1" t="s">
        <v>22</v>
      </c>
      <c r="C43" s="1" t="s">
        <v>115</v>
      </c>
      <c r="D43" s="9">
        <v>111948</v>
      </c>
      <c r="E43" s="2" t="s">
        <v>19</v>
      </c>
      <c r="F43" s="1" t="s">
        <v>58</v>
      </c>
      <c r="G43" s="3">
        <v>66</v>
      </c>
      <c r="H43" s="1" t="s">
        <v>21</v>
      </c>
      <c r="I43" s="4">
        <v>0.05</v>
      </c>
      <c r="J43" s="5" t="e">
        <f>D43-VLOOKUP(F43,#REF!,2,FALSE)</f>
        <v>#REF!</v>
      </c>
      <c r="K43" s="6" t="e">
        <f>D43-VLOOKUP(F43,#REF!,3,FALSE)</f>
        <v>#REF!</v>
      </c>
      <c r="L43" s="6" t="e">
        <f>D43-VLOOKUP(F43,#REF!,4,FALSE)</f>
        <v>#REF!</v>
      </c>
      <c r="M43" s="6" t="e">
        <f>D43-VLOOKUP(F43,'Competitor Salaries'!B:E,3,FALSE)</f>
        <v>#VALUE!</v>
      </c>
    </row>
    <row r="44" spans="2:13" ht="16.8" x14ac:dyDescent="0.45">
      <c r="B44" s="1" t="s">
        <v>116</v>
      </c>
      <c r="C44" s="1" t="s">
        <v>117</v>
      </c>
      <c r="D44" s="9">
        <v>131829</v>
      </c>
      <c r="E44" s="2" t="s">
        <v>19</v>
      </c>
      <c r="F44" s="1" t="s">
        <v>35</v>
      </c>
      <c r="G44" s="3">
        <v>66</v>
      </c>
      <c r="H44" s="1" t="s">
        <v>16</v>
      </c>
      <c r="I44" s="4">
        <v>0.05</v>
      </c>
      <c r="J44" s="5" t="e">
        <f>D44-VLOOKUP(F44,#REF!,2,FALSE)</f>
        <v>#REF!</v>
      </c>
      <c r="K44" s="6" t="e">
        <f>D44-VLOOKUP(F44,#REF!,3,FALSE)</f>
        <v>#REF!</v>
      </c>
      <c r="L44" s="6" t="e">
        <f>D44-VLOOKUP(F44,#REF!,4,FALSE)</f>
        <v>#REF!</v>
      </c>
      <c r="M44" s="6" t="e">
        <f>D44-VLOOKUP(F44,'Competitor Salaries'!B:E,3,FALSE)</f>
        <v>#VALUE!</v>
      </c>
    </row>
    <row r="45" spans="2:13" ht="16.8" x14ac:dyDescent="0.45">
      <c r="B45" s="1" t="s">
        <v>118</v>
      </c>
      <c r="C45" s="1" t="s">
        <v>119</v>
      </c>
      <c r="D45" s="9">
        <v>140336</v>
      </c>
      <c r="E45" s="2" t="s">
        <v>19</v>
      </c>
      <c r="F45" s="1" t="s">
        <v>120</v>
      </c>
      <c r="G45" s="3">
        <v>78</v>
      </c>
      <c r="H45" s="1" t="s">
        <v>21</v>
      </c>
      <c r="I45" s="4">
        <v>0.02</v>
      </c>
      <c r="J45" s="5" t="e">
        <f>D45-VLOOKUP(F45,#REF!,2,FALSE)</f>
        <v>#REF!</v>
      </c>
      <c r="K45" s="6" t="e">
        <f>D45-VLOOKUP(F45,#REF!,3,FALSE)</f>
        <v>#REF!</v>
      </c>
      <c r="L45" s="6" t="e">
        <f>D45-VLOOKUP(F45,#REF!,4,FALSE)</f>
        <v>#REF!</v>
      </c>
      <c r="M45" s="6" t="e">
        <f>D45-VLOOKUP(F45,'Competitor Salaries'!B:E,3,FALSE)</f>
        <v>#VALUE!</v>
      </c>
    </row>
    <row r="46" spans="2:13" ht="16.8" x14ac:dyDescent="0.45">
      <c r="B46" s="1" t="s">
        <v>121</v>
      </c>
      <c r="C46" s="1" t="s">
        <v>122</v>
      </c>
      <c r="D46" s="9">
        <v>127095</v>
      </c>
      <c r="E46" s="2" t="s">
        <v>27</v>
      </c>
      <c r="F46" s="1" t="s">
        <v>96</v>
      </c>
      <c r="G46" s="3">
        <v>67</v>
      </c>
      <c r="H46" s="1" t="s">
        <v>16</v>
      </c>
      <c r="I46" s="4">
        <v>7.0000000000000007E-2</v>
      </c>
      <c r="J46" s="5" t="e">
        <f>D46-VLOOKUP(F46,#REF!,2,FALSE)</f>
        <v>#REF!</v>
      </c>
      <c r="K46" s="6" t="e">
        <f>D46-VLOOKUP(F46,#REF!,3,FALSE)</f>
        <v>#REF!</v>
      </c>
      <c r="L46" s="6" t="e">
        <f>D46-VLOOKUP(F46,#REF!,4,FALSE)</f>
        <v>#REF!</v>
      </c>
      <c r="M46" s="6" t="e">
        <f>D46-VLOOKUP(F46,'Competitor Salaries'!B:E,3,FALSE)</f>
        <v>#VALUE!</v>
      </c>
    </row>
    <row r="47" spans="2:13" ht="16.8" x14ac:dyDescent="0.45">
      <c r="B47" s="1" t="s">
        <v>123</v>
      </c>
      <c r="C47" s="1" t="s">
        <v>124</v>
      </c>
      <c r="D47" s="9">
        <v>130655</v>
      </c>
      <c r="E47" s="2" t="s">
        <v>14</v>
      </c>
      <c r="F47" s="1" t="s">
        <v>15</v>
      </c>
      <c r="G47" s="3">
        <v>79</v>
      </c>
      <c r="H47" s="1" t="s">
        <v>16</v>
      </c>
      <c r="I47" s="4">
        <v>0.03</v>
      </c>
      <c r="J47" s="5" t="e">
        <f>D47-VLOOKUP(F47,#REF!,2,FALSE)</f>
        <v>#REF!</v>
      </c>
      <c r="K47" s="6" t="e">
        <f>D47-VLOOKUP(F47,#REF!,3,FALSE)</f>
        <v>#REF!</v>
      </c>
      <c r="L47" s="6" t="e">
        <f>D47-VLOOKUP(F47,#REF!,4,FALSE)</f>
        <v>#REF!</v>
      </c>
      <c r="M47" s="6" t="e">
        <f>D47-VLOOKUP(F47,'Competitor Salaries'!B:E,3,FALSE)</f>
        <v>#VALUE!</v>
      </c>
    </row>
    <row r="48" spans="2:13" ht="16.8" x14ac:dyDescent="0.45">
      <c r="B48" s="1" t="s">
        <v>125</v>
      </c>
      <c r="C48" s="1" t="s">
        <v>126</v>
      </c>
      <c r="D48" s="9">
        <v>65223</v>
      </c>
      <c r="E48" s="2" t="s">
        <v>48</v>
      </c>
      <c r="F48" s="1" t="s">
        <v>49</v>
      </c>
      <c r="G48" s="3">
        <v>43</v>
      </c>
      <c r="H48" s="1" t="s">
        <v>21</v>
      </c>
      <c r="I48" s="4">
        <v>0.08</v>
      </c>
      <c r="J48" s="5" t="e">
        <f>D48-VLOOKUP(F48,#REF!,2,FALSE)</f>
        <v>#REF!</v>
      </c>
      <c r="K48" s="6" t="e">
        <f>D48-VLOOKUP(F48,#REF!,3,FALSE)</f>
        <v>#REF!</v>
      </c>
      <c r="L48" s="6" t="e">
        <f>D48-VLOOKUP(F48,#REF!,4,FALSE)</f>
        <v>#REF!</v>
      </c>
      <c r="M48" s="6" t="e">
        <f>D48-VLOOKUP(F48,'Competitor Salaries'!B:E,3,FALSE)</f>
        <v>#VALUE!</v>
      </c>
    </row>
    <row r="49" spans="2:13" ht="16.8" x14ac:dyDescent="0.45">
      <c r="B49" s="1" t="s">
        <v>127</v>
      </c>
      <c r="C49" s="1" t="s">
        <v>128</v>
      </c>
      <c r="D49" s="9">
        <v>128364</v>
      </c>
      <c r="E49" s="2" t="s">
        <v>27</v>
      </c>
      <c r="F49" s="1" t="s">
        <v>129</v>
      </c>
      <c r="G49" s="3">
        <v>69</v>
      </c>
      <c r="H49" s="1" t="s">
        <v>16</v>
      </c>
      <c r="I49" s="4">
        <v>0.02</v>
      </c>
      <c r="J49" s="5" t="e">
        <f>D49-VLOOKUP(F49,#REF!,2,FALSE)</f>
        <v>#REF!</v>
      </c>
      <c r="K49" s="6" t="e">
        <f>D49-VLOOKUP(F49,#REF!,3,FALSE)</f>
        <v>#REF!</v>
      </c>
      <c r="L49" s="6" t="e">
        <f>D49-VLOOKUP(F49,#REF!,4,FALSE)</f>
        <v>#REF!</v>
      </c>
      <c r="M49" s="6" t="e">
        <f>D49-VLOOKUP(F49,'Competitor Salaries'!B:E,3,FALSE)</f>
        <v>#VALUE!</v>
      </c>
    </row>
    <row r="50" spans="2:13" ht="16.8" x14ac:dyDescent="0.45">
      <c r="B50" s="1" t="s">
        <v>130</v>
      </c>
      <c r="C50" s="1" t="s">
        <v>131</v>
      </c>
      <c r="D50" s="9">
        <v>63755</v>
      </c>
      <c r="E50" s="2" t="s">
        <v>14</v>
      </c>
      <c r="F50" s="1" t="s">
        <v>64</v>
      </c>
      <c r="G50" s="3">
        <v>36</v>
      </c>
      <c r="H50" s="1" t="s">
        <v>21</v>
      </c>
      <c r="I50" s="4">
        <v>0.08</v>
      </c>
      <c r="J50" s="5" t="e">
        <f>D50-VLOOKUP(F50,#REF!,2,FALSE)</f>
        <v>#REF!</v>
      </c>
      <c r="K50" s="6" t="e">
        <f>D50-VLOOKUP(F50,#REF!,3,FALSE)</f>
        <v>#REF!</v>
      </c>
      <c r="L50" s="6" t="e">
        <f>D50-VLOOKUP(F50,#REF!,4,FALSE)</f>
        <v>#REF!</v>
      </c>
      <c r="M50" s="6" t="e">
        <f>D50-VLOOKUP(F50,'Competitor Salaries'!B:E,3,FALSE)</f>
        <v>#VALUE!</v>
      </c>
    </row>
    <row r="51" spans="2:13" ht="16.8" x14ac:dyDescent="0.45">
      <c r="B51" s="1" t="s">
        <v>132</v>
      </c>
      <c r="C51" s="1" t="s">
        <v>133</v>
      </c>
      <c r="D51" s="9">
        <v>57178</v>
      </c>
      <c r="E51" s="2" t="s">
        <v>14</v>
      </c>
      <c r="F51" s="1" t="s">
        <v>64</v>
      </c>
      <c r="G51" s="3">
        <v>34</v>
      </c>
      <c r="H51" s="1" t="s">
        <v>50</v>
      </c>
      <c r="I51" s="4">
        <v>0.04</v>
      </c>
      <c r="J51" s="5" t="e">
        <f>D51-VLOOKUP(F51,#REF!,2,FALSE)</f>
        <v>#REF!</v>
      </c>
      <c r="K51" s="6" t="e">
        <f>D51-VLOOKUP(F51,#REF!,3,FALSE)</f>
        <v>#REF!</v>
      </c>
      <c r="L51" s="6" t="e">
        <f>D51-VLOOKUP(F51,#REF!,4,FALSE)</f>
        <v>#REF!</v>
      </c>
      <c r="M51" s="6" t="e">
        <f>D51-VLOOKUP(F51,'Competitor Salaries'!B:E,3,FALSE)</f>
        <v>#VALUE!</v>
      </c>
    </row>
    <row r="52" spans="2:13" ht="16.8" x14ac:dyDescent="0.45">
      <c r="B52" s="1" t="s">
        <v>134</v>
      </c>
      <c r="C52" s="1" t="s">
        <v>135</v>
      </c>
      <c r="D52" s="9">
        <v>108602</v>
      </c>
      <c r="E52" s="2" t="s">
        <v>27</v>
      </c>
      <c r="F52" s="1" t="s">
        <v>129</v>
      </c>
      <c r="G52" s="3">
        <v>60</v>
      </c>
      <c r="H52" s="1" t="s">
        <v>50</v>
      </c>
      <c r="I52" s="4">
        <v>0.02</v>
      </c>
      <c r="J52" s="5" t="e">
        <f>D52-VLOOKUP(F52,#REF!,2,FALSE)</f>
        <v>#REF!</v>
      </c>
      <c r="K52" s="6" t="e">
        <f>D52-VLOOKUP(F52,#REF!,3,FALSE)</f>
        <v>#REF!</v>
      </c>
      <c r="L52" s="6" t="e">
        <f>D52-VLOOKUP(F52,#REF!,4,FALSE)</f>
        <v>#REF!</v>
      </c>
      <c r="M52" s="6" t="e">
        <f>D52-VLOOKUP(F52,'Competitor Salaries'!B:E,3,FALSE)</f>
        <v>#VALUE!</v>
      </c>
    </row>
    <row r="53" spans="2:13" ht="16.8" x14ac:dyDescent="0.45">
      <c r="B53" s="1" t="s">
        <v>136</v>
      </c>
      <c r="C53" s="1" t="s">
        <v>137</v>
      </c>
      <c r="D53" s="9">
        <v>67668</v>
      </c>
      <c r="E53" s="2" t="s">
        <v>19</v>
      </c>
      <c r="F53" s="1" t="s">
        <v>138</v>
      </c>
      <c r="G53" s="3">
        <v>38</v>
      </c>
      <c r="H53" s="1" t="s">
        <v>21</v>
      </c>
      <c r="I53" s="4">
        <v>7.0000000000000007E-2</v>
      </c>
      <c r="J53" s="5" t="e">
        <f>D53-VLOOKUP(F53,#REF!,2,FALSE)</f>
        <v>#REF!</v>
      </c>
      <c r="K53" s="6" t="e">
        <f>D53-VLOOKUP(F53,#REF!,3,FALSE)</f>
        <v>#REF!</v>
      </c>
      <c r="L53" s="6" t="e">
        <f>D53-VLOOKUP(F53,#REF!,4,FALSE)</f>
        <v>#REF!</v>
      </c>
      <c r="M53" s="6" t="e">
        <f>D53-VLOOKUP(F53,'Competitor Salaries'!B:E,3,FALSE)</f>
        <v>#VALUE!</v>
      </c>
    </row>
    <row r="54" spans="2:13" ht="16.8" x14ac:dyDescent="0.45">
      <c r="B54" s="1" t="s">
        <v>139</v>
      </c>
      <c r="C54" s="1" t="s">
        <v>140</v>
      </c>
      <c r="D54" s="9">
        <v>68173</v>
      </c>
      <c r="E54" s="2" t="s">
        <v>14</v>
      </c>
      <c r="F54" s="1" t="s">
        <v>141</v>
      </c>
      <c r="G54" s="3">
        <v>38</v>
      </c>
      <c r="H54" s="1" t="s">
        <v>50</v>
      </c>
      <c r="I54" s="4">
        <v>0.04</v>
      </c>
      <c r="J54" s="5" t="e">
        <f>D54-VLOOKUP(F54,#REF!,2,FALSE)</f>
        <v>#REF!</v>
      </c>
      <c r="K54" s="6" t="e">
        <f>D54-VLOOKUP(F54,#REF!,3,FALSE)</f>
        <v>#REF!</v>
      </c>
      <c r="L54" s="6" t="e">
        <f>D54-VLOOKUP(F54,#REF!,4,FALSE)</f>
        <v>#REF!</v>
      </c>
      <c r="M54" s="6" t="e">
        <f>D54-VLOOKUP(F54,'Competitor Salaries'!B:E,3,FALSE)</f>
        <v>#VALUE!</v>
      </c>
    </row>
    <row r="55" spans="2:13" ht="16.8" x14ac:dyDescent="0.45">
      <c r="B55" s="1" t="s">
        <v>142</v>
      </c>
      <c r="C55" s="1" t="s">
        <v>143</v>
      </c>
      <c r="D55" s="9">
        <v>76585</v>
      </c>
      <c r="E55" s="2" t="s">
        <v>48</v>
      </c>
      <c r="F55" s="1" t="s">
        <v>75</v>
      </c>
      <c r="G55" s="3">
        <v>43</v>
      </c>
      <c r="H55" s="1" t="s">
        <v>16</v>
      </c>
      <c r="I55" s="4">
        <v>0.03</v>
      </c>
      <c r="J55" s="5" t="e">
        <f>D55-VLOOKUP(F55,#REF!,2,FALSE)</f>
        <v>#REF!</v>
      </c>
      <c r="K55" s="6" t="e">
        <f>D55-VLOOKUP(F55,#REF!,3,FALSE)</f>
        <v>#REF!</v>
      </c>
      <c r="L55" s="6" t="e">
        <f>D55-VLOOKUP(F55,#REF!,4,FALSE)</f>
        <v>#REF!</v>
      </c>
      <c r="M55" s="6" t="e">
        <f>D55-VLOOKUP(F55,'Competitor Salaries'!B:E,3,FALSE)</f>
        <v>#VALUE!</v>
      </c>
    </row>
    <row r="56" spans="2:13" ht="16.8" x14ac:dyDescent="0.45">
      <c r="B56" s="1" t="s">
        <v>144</v>
      </c>
      <c r="C56" s="1" t="s">
        <v>145</v>
      </c>
      <c r="D56" s="9">
        <v>46862</v>
      </c>
      <c r="E56" s="2" t="s">
        <v>48</v>
      </c>
      <c r="F56" s="1" t="s">
        <v>75</v>
      </c>
      <c r="G56" s="3">
        <v>31</v>
      </c>
      <c r="H56" s="1" t="s">
        <v>21</v>
      </c>
      <c r="I56" s="4">
        <v>0.01</v>
      </c>
      <c r="J56" s="5" t="e">
        <f>D56-VLOOKUP(F56,#REF!,2,FALSE)</f>
        <v>#REF!</v>
      </c>
      <c r="K56" s="6" t="e">
        <f>D56-VLOOKUP(F56,#REF!,3,FALSE)</f>
        <v>#REF!</v>
      </c>
      <c r="L56" s="6" t="e">
        <f>D56-VLOOKUP(F56,#REF!,4,FALSE)</f>
        <v>#REF!</v>
      </c>
      <c r="M56" s="6" t="e">
        <f>D56-VLOOKUP(F56,'Competitor Salaries'!B:E,3,FALSE)</f>
        <v>#VALUE!</v>
      </c>
    </row>
    <row r="57" spans="2:13" ht="16.8" x14ac:dyDescent="0.45">
      <c r="B57" s="1" t="s">
        <v>146</v>
      </c>
      <c r="C57" s="1" t="s">
        <v>147</v>
      </c>
      <c r="D57" s="9">
        <v>104002</v>
      </c>
      <c r="E57" s="2" t="s">
        <v>19</v>
      </c>
      <c r="F57" s="1" t="s">
        <v>58</v>
      </c>
      <c r="G57" s="3">
        <v>67</v>
      </c>
      <c r="H57" s="1" t="s">
        <v>16</v>
      </c>
      <c r="I57" s="4">
        <v>0.01</v>
      </c>
      <c r="J57" s="5" t="e">
        <f>D57-VLOOKUP(F57,#REF!,2,FALSE)</f>
        <v>#REF!</v>
      </c>
      <c r="K57" s="6" t="e">
        <f>D57-VLOOKUP(F57,#REF!,3,FALSE)</f>
        <v>#REF!</v>
      </c>
      <c r="L57" s="6" t="e">
        <f>D57-VLOOKUP(F57,#REF!,4,FALSE)</f>
        <v>#REF!</v>
      </c>
      <c r="M57" s="6" t="e">
        <f>D57-VLOOKUP(F57,'Competitor Salaries'!B:E,3,FALSE)</f>
        <v>#VALUE!</v>
      </c>
    </row>
    <row r="58" spans="2:13" ht="16.8" x14ac:dyDescent="0.45">
      <c r="B58" s="1" t="s">
        <v>148</v>
      </c>
      <c r="C58" s="1" t="s">
        <v>149</v>
      </c>
      <c r="D58" s="9">
        <v>62588</v>
      </c>
      <c r="E58" s="2" t="s">
        <v>19</v>
      </c>
      <c r="F58" s="1" t="s">
        <v>24</v>
      </c>
      <c r="G58" s="3">
        <v>38</v>
      </c>
      <c r="H58" s="1" t="s">
        <v>16</v>
      </c>
      <c r="I58" s="4">
        <v>0.02</v>
      </c>
      <c r="J58" s="5" t="e">
        <f>D58-VLOOKUP(F58,#REF!,2,FALSE)</f>
        <v>#REF!</v>
      </c>
      <c r="K58" s="6" t="e">
        <f>D58-VLOOKUP(F58,#REF!,3,FALSE)</f>
        <v>#REF!</v>
      </c>
      <c r="L58" s="6" t="e">
        <f>D58-VLOOKUP(F58,#REF!,4,FALSE)</f>
        <v>#REF!</v>
      </c>
      <c r="M58" s="6" t="e">
        <f>D58-VLOOKUP(F58,'Competitor Salaries'!B:E,3,FALSE)</f>
        <v>#VALUE!</v>
      </c>
    </row>
    <row r="59" spans="2:13" ht="16.8" x14ac:dyDescent="0.45">
      <c r="B59" s="1" t="s">
        <v>150</v>
      </c>
      <c r="C59" s="1" t="s">
        <v>151</v>
      </c>
      <c r="D59" s="9">
        <v>97177</v>
      </c>
      <c r="E59" s="2" t="s">
        <v>48</v>
      </c>
      <c r="F59" s="1" t="s">
        <v>49</v>
      </c>
      <c r="G59" s="3">
        <v>55</v>
      </c>
      <c r="H59" s="1" t="s">
        <v>21</v>
      </c>
      <c r="I59" s="4">
        <v>0.03</v>
      </c>
      <c r="J59" s="5" t="e">
        <f>D59-VLOOKUP(F59,#REF!,2,FALSE)</f>
        <v>#REF!</v>
      </c>
      <c r="K59" s="6" t="e">
        <f>D59-VLOOKUP(F59,#REF!,3,FALSE)</f>
        <v>#REF!</v>
      </c>
      <c r="L59" s="6" t="e">
        <f>D59-VLOOKUP(F59,#REF!,4,FALSE)</f>
        <v>#REF!</v>
      </c>
      <c r="M59" s="6" t="e">
        <f>D59-VLOOKUP(F59,'Competitor Salaries'!B:E,3,FALSE)</f>
        <v>#VALUE!</v>
      </c>
    </row>
    <row r="60" spans="2:13" ht="16.8" x14ac:dyDescent="0.45">
      <c r="B60" s="1" t="s">
        <v>152</v>
      </c>
      <c r="C60" s="1" t="s">
        <v>153</v>
      </c>
      <c r="D60" s="9">
        <v>110658</v>
      </c>
      <c r="E60" s="2" t="s">
        <v>27</v>
      </c>
      <c r="F60" s="1" t="s">
        <v>96</v>
      </c>
      <c r="G60" s="3">
        <v>66</v>
      </c>
      <c r="H60" s="1" t="s">
        <v>21</v>
      </c>
      <c r="I60" s="4">
        <v>0.02</v>
      </c>
      <c r="J60" s="5" t="e">
        <f>D60-VLOOKUP(F60,#REF!,2,FALSE)</f>
        <v>#REF!</v>
      </c>
      <c r="K60" s="6" t="e">
        <f>D60-VLOOKUP(F60,#REF!,3,FALSE)</f>
        <v>#REF!</v>
      </c>
      <c r="L60" s="6" t="e">
        <f>D60-VLOOKUP(F60,#REF!,4,FALSE)</f>
        <v>#REF!</v>
      </c>
      <c r="M60" s="6" t="e">
        <f>D60-VLOOKUP(F60,'Competitor Salaries'!B:E,3,FALSE)</f>
        <v>#VALUE!</v>
      </c>
    </row>
    <row r="61" spans="2:13" ht="16.8" x14ac:dyDescent="0.45">
      <c r="B61" s="1" t="s">
        <v>154</v>
      </c>
      <c r="C61" s="1" t="s">
        <v>34</v>
      </c>
      <c r="D61" s="9">
        <v>60919</v>
      </c>
      <c r="E61" s="2" t="s">
        <v>19</v>
      </c>
      <c r="F61" s="1" t="s">
        <v>155</v>
      </c>
      <c r="G61" s="3">
        <v>38</v>
      </c>
      <c r="H61" s="1" t="s">
        <v>21</v>
      </c>
      <c r="I61" s="4">
        <v>0.02</v>
      </c>
      <c r="J61" s="5" t="e">
        <f>D61-VLOOKUP(F61,#REF!,2,FALSE)</f>
        <v>#REF!</v>
      </c>
      <c r="K61" s="6" t="e">
        <f>D61-VLOOKUP(F61,#REF!,3,FALSE)</f>
        <v>#REF!</v>
      </c>
      <c r="L61" s="6" t="e">
        <f>D61-VLOOKUP(F61,#REF!,4,FALSE)</f>
        <v>#REF!</v>
      </c>
      <c r="M61" s="6" t="e">
        <f>D61-VLOOKUP(F61,'Competitor Salaries'!B:E,3,FALSE)</f>
        <v>#VALUE!</v>
      </c>
    </row>
    <row r="62" spans="2:13" ht="16.8" x14ac:dyDescent="0.45">
      <c r="B62" s="1" t="s">
        <v>156</v>
      </c>
      <c r="C62" s="1" t="s">
        <v>157</v>
      </c>
      <c r="D62" s="9">
        <v>63393</v>
      </c>
      <c r="E62" s="2" t="s">
        <v>19</v>
      </c>
      <c r="F62" s="1" t="s">
        <v>138</v>
      </c>
      <c r="G62" s="3">
        <v>41</v>
      </c>
      <c r="H62" s="1" t="s">
        <v>16</v>
      </c>
      <c r="I62" s="4">
        <v>7.0000000000000007E-2</v>
      </c>
      <c r="J62" s="5" t="e">
        <f>D62-VLOOKUP(F62,#REF!,2,FALSE)</f>
        <v>#REF!</v>
      </c>
      <c r="K62" s="6" t="e">
        <f>D62-VLOOKUP(F62,#REF!,3,FALSE)</f>
        <v>#REF!</v>
      </c>
      <c r="L62" s="6" t="e">
        <f>D62-VLOOKUP(F62,#REF!,4,FALSE)</f>
        <v>#REF!</v>
      </c>
      <c r="M62" s="6" t="e">
        <f>D62-VLOOKUP(F62,'Competitor Salaries'!B:E,3,FALSE)</f>
        <v>#VALUE!</v>
      </c>
    </row>
    <row r="63" spans="2:13" ht="16.8" x14ac:dyDescent="0.45">
      <c r="B63" s="1" t="s">
        <v>158</v>
      </c>
      <c r="C63" s="1" t="s">
        <v>159</v>
      </c>
      <c r="D63" s="9">
        <v>83116</v>
      </c>
      <c r="E63" s="2" t="s">
        <v>14</v>
      </c>
      <c r="F63" s="1" t="s">
        <v>45</v>
      </c>
      <c r="G63" s="3">
        <v>47</v>
      </c>
      <c r="H63" s="1" t="s">
        <v>21</v>
      </c>
      <c r="I63" s="4">
        <v>7.0000000000000007E-2</v>
      </c>
      <c r="J63" s="5" t="e">
        <f>D63-VLOOKUP(F63,#REF!,2,FALSE)</f>
        <v>#REF!</v>
      </c>
      <c r="K63" s="6" t="e">
        <f>D63-VLOOKUP(F63,#REF!,3,FALSE)</f>
        <v>#REF!</v>
      </c>
      <c r="L63" s="6" t="e">
        <f>D63-VLOOKUP(F63,#REF!,4,FALSE)</f>
        <v>#REF!</v>
      </c>
      <c r="M63" s="6" t="e">
        <f>D63-VLOOKUP(F63,'Competitor Salaries'!B:E,3,FALSE)</f>
        <v>#VALUE!</v>
      </c>
    </row>
    <row r="64" spans="2:13" ht="16.8" x14ac:dyDescent="0.45">
      <c r="B64" s="1" t="s">
        <v>160</v>
      </c>
      <c r="C64" s="1" t="s">
        <v>161</v>
      </c>
      <c r="D64" s="9">
        <v>53449</v>
      </c>
      <c r="E64" s="2" t="s">
        <v>31</v>
      </c>
      <c r="F64" s="1" t="s">
        <v>61</v>
      </c>
      <c r="G64" s="3">
        <v>34</v>
      </c>
      <c r="H64" s="1" t="s">
        <v>16</v>
      </c>
      <c r="I64" s="4">
        <v>0.02</v>
      </c>
      <c r="J64" s="5" t="e">
        <f>D64-VLOOKUP(F64,#REF!,2,FALSE)</f>
        <v>#REF!</v>
      </c>
      <c r="K64" s="6" t="e">
        <f>D64-VLOOKUP(F64,#REF!,3,FALSE)</f>
        <v>#REF!</v>
      </c>
      <c r="L64" s="6" t="e">
        <f>D64-VLOOKUP(F64,#REF!,4,FALSE)</f>
        <v>#REF!</v>
      </c>
      <c r="M64" s="6" t="e">
        <f>D64-VLOOKUP(F64,'Competitor Salaries'!B:E,3,FALSE)</f>
        <v>#VALUE!</v>
      </c>
    </row>
    <row r="65" spans="2:13" ht="16.8" x14ac:dyDescent="0.45">
      <c r="B65" s="1" t="s">
        <v>162</v>
      </c>
      <c r="C65" s="1" t="s">
        <v>163</v>
      </c>
      <c r="D65" s="9">
        <v>72639</v>
      </c>
      <c r="E65" s="2" t="s">
        <v>19</v>
      </c>
      <c r="F65" s="1" t="s">
        <v>155</v>
      </c>
      <c r="G65" s="3">
        <v>41</v>
      </c>
      <c r="H65" s="1" t="s">
        <v>21</v>
      </c>
      <c r="I65" s="4">
        <v>0.06</v>
      </c>
      <c r="J65" s="5" t="e">
        <f>D65-VLOOKUP(F65,#REF!,2,FALSE)</f>
        <v>#REF!</v>
      </c>
      <c r="K65" s="6" t="e">
        <f>D65-VLOOKUP(F65,#REF!,3,FALSE)</f>
        <v>#REF!</v>
      </c>
      <c r="L65" s="6" t="e">
        <f>D65-VLOOKUP(F65,#REF!,4,FALSE)</f>
        <v>#REF!</v>
      </c>
      <c r="M65" s="6" t="e">
        <f>D65-VLOOKUP(F65,'Competitor Salaries'!B:E,3,FALSE)</f>
        <v>#VALUE!</v>
      </c>
    </row>
    <row r="66" spans="2:13" ht="16.8" x14ac:dyDescent="0.45">
      <c r="B66" s="1" t="s">
        <v>164</v>
      </c>
      <c r="C66" s="1" t="s">
        <v>165</v>
      </c>
      <c r="D66" s="9">
        <v>73875</v>
      </c>
      <c r="E66" s="2" t="s">
        <v>14</v>
      </c>
      <c r="F66" s="1" t="s">
        <v>166</v>
      </c>
      <c r="G66" s="3">
        <v>42</v>
      </c>
      <c r="H66" s="1" t="s">
        <v>16</v>
      </c>
      <c r="I66" s="4">
        <v>0.03</v>
      </c>
      <c r="J66" s="5" t="e">
        <f>D66-VLOOKUP(F66,#REF!,2,FALSE)</f>
        <v>#REF!</v>
      </c>
      <c r="K66" s="6" t="e">
        <f>D66-VLOOKUP(F66,#REF!,3,FALSE)</f>
        <v>#REF!</v>
      </c>
      <c r="L66" s="6" t="e">
        <f>D66-VLOOKUP(F66,#REF!,4,FALSE)</f>
        <v>#REF!</v>
      </c>
      <c r="M66" s="6" t="e">
        <f>D66-VLOOKUP(F66,'Competitor Salaries'!B:E,3,FALSE)</f>
        <v>#VALUE!</v>
      </c>
    </row>
    <row r="67" spans="2:13" ht="16.8" x14ac:dyDescent="0.45">
      <c r="B67" s="1" t="s">
        <v>167</v>
      </c>
      <c r="C67" s="1" t="s">
        <v>168</v>
      </c>
      <c r="D67" s="9">
        <v>73178</v>
      </c>
      <c r="E67" s="2" t="s">
        <v>31</v>
      </c>
      <c r="F67" s="1" t="s">
        <v>67</v>
      </c>
      <c r="G67" s="3">
        <v>43</v>
      </c>
      <c r="H67" s="1" t="s">
        <v>21</v>
      </c>
      <c r="I67" s="4">
        <v>0.02</v>
      </c>
      <c r="J67" s="5" t="e">
        <f>D67-VLOOKUP(F67,#REF!,2,FALSE)</f>
        <v>#REF!</v>
      </c>
      <c r="K67" s="6" t="e">
        <f>D67-VLOOKUP(F67,#REF!,3,FALSE)</f>
        <v>#REF!</v>
      </c>
      <c r="L67" s="6" t="e">
        <f>D67-VLOOKUP(F67,#REF!,4,FALSE)</f>
        <v>#REF!</v>
      </c>
      <c r="M67" s="6" t="e">
        <f>D67-VLOOKUP(F67,'Competitor Salaries'!B:E,3,FALSE)</f>
        <v>#VALUE!</v>
      </c>
    </row>
    <row r="68" spans="2:13" ht="16.8" x14ac:dyDescent="0.45">
      <c r="B68" s="1" t="s">
        <v>103</v>
      </c>
      <c r="C68" s="1" t="s">
        <v>169</v>
      </c>
      <c r="D68" s="9">
        <v>91937</v>
      </c>
      <c r="E68" s="2" t="s">
        <v>27</v>
      </c>
      <c r="F68" s="1" t="s">
        <v>40</v>
      </c>
      <c r="G68" s="3">
        <v>61</v>
      </c>
      <c r="H68" s="1" t="s">
        <v>21</v>
      </c>
      <c r="I68" s="4">
        <v>0.06</v>
      </c>
      <c r="J68" s="5" t="e">
        <f>D68-VLOOKUP(F68,#REF!,2,FALSE)</f>
        <v>#REF!</v>
      </c>
      <c r="K68" s="6" t="e">
        <f>D68-VLOOKUP(F68,#REF!,3,FALSE)</f>
        <v>#REF!</v>
      </c>
      <c r="L68" s="6" t="e">
        <f>D68-VLOOKUP(F68,#REF!,4,FALSE)</f>
        <v>#REF!</v>
      </c>
      <c r="M68" s="6" t="e">
        <f>D68-VLOOKUP(F68,'Competitor Salaries'!B:E,3,FALSE)</f>
        <v>#VALUE!</v>
      </c>
    </row>
    <row r="69" spans="2:13" ht="16.8" x14ac:dyDescent="0.45">
      <c r="B69" s="1" t="s">
        <v>33</v>
      </c>
      <c r="C69" s="1" t="s">
        <v>170</v>
      </c>
      <c r="D69" s="9">
        <v>94886</v>
      </c>
      <c r="E69" s="2" t="s">
        <v>31</v>
      </c>
      <c r="F69" s="1" t="s">
        <v>32</v>
      </c>
      <c r="G69" s="3">
        <v>52</v>
      </c>
      <c r="H69" s="1" t="s">
        <v>21</v>
      </c>
      <c r="I69" s="4">
        <v>0.04</v>
      </c>
      <c r="J69" s="5" t="e">
        <f>D69-VLOOKUP(F69,#REF!,2,FALSE)</f>
        <v>#REF!</v>
      </c>
      <c r="K69" s="6" t="e">
        <f>D69-VLOOKUP(F69,#REF!,3,FALSE)</f>
        <v>#REF!</v>
      </c>
      <c r="L69" s="6" t="e">
        <f>D69-VLOOKUP(F69,#REF!,4,FALSE)</f>
        <v>#REF!</v>
      </c>
      <c r="M69" s="6" t="e">
        <f>D69-VLOOKUP(F69,'Competitor Salaries'!B:E,3,FALSE)</f>
        <v>#VALUE!</v>
      </c>
    </row>
    <row r="70" spans="2:13" ht="16.8" x14ac:dyDescent="0.45">
      <c r="B70" s="1" t="s">
        <v>171</v>
      </c>
      <c r="C70" s="1" t="s">
        <v>172</v>
      </c>
      <c r="D70" s="9">
        <v>63676</v>
      </c>
      <c r="E70" s="2" t="s">
        <v>48</v>
      </c>
      <c r="F70" s="1" t="s">
        <v>75</v>
      </c>
      <c r="G70" s="3">
        <v>40</v>
      </c>
      <c r="H70" s="1" t="s">
        <v>16</v>
      </c>
      <c r="I70" s="4">
        <v>0.01</v>
      </c>
      <c r="J70" s="5" t="e">
        <f>D70-VLOOKUP(F70,#REF!,2,FALSE)</f>
        <v>#REF!</v>
      </c>
      <c r="K70" s="6" t="e">
        <f>D70-VLOOKUP(F70,#REF!,3,FALSE)</f>
        <v>#REF!</v>
      </c>
      <c r="L70" s="6" t="e">
        <f>D70-VLOOKUP(F70,#REF!,4,FALSE)</f>
        <v>#REF!</v>
      </c>
      <c r="M70" s="6" t="e">
        <f>D70-VLOOKUP(F70,'Competitor Salaries'!B:E,3,FALSE)</f>
        <v>#VALUE!</v>
      </c>
    </row>
    <row r="71" spans="2:13" ht="16.8" x14ac:dyDescent="0.45">
      <c r="B71" s="1" t="s">
        <v>173</v>
      </c>
      <c r="C71" s="1" t="s">
        <v>174</v>
      </c>
      <c r="D71" s="9">
        <v>69707</v>
      </c>
      <c r="E71" s="2" t="s">
        <v>31</v>
      </c>
      <c r="F71" s="1" t="s">
        <v>175</v>
      </c>
      <c r="G71" s="3">
        <v>42</v>
      </c>
      <c r="H71" s="1" t="s">
        <v>16</v>
      </c>
      <c r="I71" s="4">
        <v>0.05</v>
      </c>
      <c r="J71" s="5" t="e">
        <f>D71-VLOOKUP(F71,#REF!,2,FALSE)</f>
        <v>#REF!</v>
      </c>
      <c r="K71" s="6" t="e">
        <f>D71-VLOOKUP(F71,#REF!,3,FALSE)</f>
        <v>#REF!</v>
      </c>
      <c r="L71" s="6" t="e">
        <f>D71-VLOOKUP(F71,#REF!,4,FALSE)</f>
        <v>#REF!</v>
      </c>
      <c r="M71" s="6" t="e">
        <f>D71-VLOOKUP(F71,'Competitor Salaries'!B:E,3,FALSE)</f>
        <v>#VALUE!</v>
      </c>
    </row>
    <row r="72" spans="2:13" ht="16.8" x14ac:dyDescent="0.45">
      <c r="B72" s="1" t="s">
        <v>176</v>
      </c>
      <c r="C72" s="1" t="s">
        <v>177</v>
      </c>
      <c r="D72" s="9">
        <v>128465</v>
      </c>
      <c r="E72" s="2" t="s">
        <v>31</v>
      </c>
      <c r="F72" s="1" t="s">
        <v>38</v>
      </c>
      <c r="G72" s="3">
        <v>72</v>
      </c>
      <c r="H72" s="1" t="s">
        <v>16</v>
      </c>
      <c r="I72" s="4">
        <v>0.06</v>
      </c>
      <c r="J72" s="5" t="e">
        <f>D72-VLOOKUP(F72,#REF!,2,FALSE)</f>
        <v>#REF!</v>
      </c>
      <c r="K72" s="6" t="e">
        <f>D72-VLOOKUP(F72,#REF!,3,FALSE)</f>
        <v>#REF!</v>
      </c>
      <c r="L72" s="6" t="e">
        <f>D72-VLOOKUP(F72,#REF!,4,FALSE)</f>
        <v>#REF!</v>
      </c>
      <c r="M72" s="6" t="e">
        <f>D72-VLOOKUP(F72,'Competitor Salaries'!B:E,3,FALSE)</f>
        <v>#VALUE!</v>
      </c>
    </row>
    <row r="73" spans="2:13" ht="16.8" x14ac:dyDescent="0.45">
      <c r="B73" s="1" t="s">
        <v>178</v>
      </c>
      <c r="C73" s="1" t="s">
        <v>179</v>
      </c>
      <c r="D73" s="9">
        <v>69663</v>
      </c>
      <c r="E73" s="2" t="s">
        <v>14</v>
      </c>
      <c r="F73" s="1" t="s">
        <v>64</v>
      </c>
      <c r="G73" s="3">
        <v>41</v>
      </c>
      <c r="H73" s="1" t="s">
        <v>21</v>
      </c>
      <c r="I73" s="4">
        <v>0.01</v>
      </c>
      <c r="J73" s="5" t="e">
        <f>D73-VLOOKUP(F73,#REF!,2,FALSE)</f>
        <v>#REF!</v>
      </c>
      <c r="K73" s="6" t="e">
        <f>D73-VLOOKUP(F73,#REF!,3,FALSE)</f>
        <v>#REF!</v>
      </c>
      <c r="L73" s="6" t="e">
        <f>D73-VLOOKUP(F73,#REF!,4,FALSE)</f>
        <v>#REF!</v>
      </c>
      <c r="M73" s="6" t="e">
        <f>D73-VLOOKUP(F73,'Competitor Salaries'!B:E,3,FALSE)</f>
        <v>#VALUE!</v>
      </c>
    </row>
    <row r="74" spans="2:13" ht="16.8" x14ac:dyDescent="0.45">
      <c r="B74" s="1" t="s">
        <v>180</v>
      </c>
      <c r="C74" s="1" t="s">
        <v>181</v>
      </c>
      <c r="D74" s="9">
        <v>52094</v>
      </c>
      <c r="E74" s="2" t="s">
        <v>19</v>
      </c>
      <c r="F74" s="1" t="s">
        <v>24</v>
      </c>
      <c r="G74" s="3">
        <v>30</v>
      </c>
      <c r="H74" s="1" t="s">
        <v>21</v>
      </c>
      <c r="I74" s="4">
        <v>0.02</v>
      </c>
      <c r="J74" s="5" t="e">
        <f>D74-VLOOKUP(F74,#REF!,2,FALSE)</f>
        <v>#REF!</v>
      </c>
      <c r="K74" s="6" t="e">
        <f>D74-VLOOKUP(F74,#REF!,3,FALSE)</f>
        <v>#REF!</v>
      </c>
      <c r="L74" s="6" t="e">
        <f>D74-VLOOKUP(F74,#REF!,4,FALSE)</f>
        <v>#REF!</v>
      </c>
      <c r="M74" s="6" t="e">
        <f>D74-VLOOKUP(F74,'Competitor Salaries'!B:E,3,FALSE)</f>
        <v>#VALUE!</v>
      </c>
    </row>
    <row r="75" spans="2:13" ht="16.8" x14ac:dyDescent="0.45">
      <c r="B75" s="1" t="s">
        <v>182</v>
      </c>
      <c r="C75" s="1" t="s">
        <v>183</v>
      </c>
      <c r="D75" s="9">
        <v>80413</v>
      </c>
      <c r="E75" s="2" t="s">
        <v>14</v>
      </c>
      <c r="F75" s="1" t="s">
        <v>45</v>
      </c>
      <c r="G75" s="3">
        <v>48</v>
      </c>
      <c r="H75" s="1" t="s">
        <v>50</v>
      </c>
      <c r="I75" s="4">
        <v>0.06</v>
      </c>
      <c r="J75" s="5" t="e">
        <f>D75-VLOOKUP(F75,#REF!,2,FALSE)</f>
        <v>#REF!</v>
      </c>
      <c r="K75" s="6" t="e">
        <f>D75-VLOOKUP(F75,#REF!,3,FALSE)</f>
        <v>#REF!</v>
      </c>
      <c r="L75" s="6" t="e">
        <f>D75-VLOOKUP(F75,#REF!,4,FALSE)</f>
        <v>#REF!</v>
      </c>
      <c r="M75" s="6" t="e">
        <f>D75-VLOOKUP(F75,'Competitor Salaries'!B:E,3,FALSE)</f>
        <v>#VALUE!</v>
      </c>
    </row>
    <row r="76" spans="2:13" ht="16.8" x14ac:dyDescent="0.45">
      <c r="B76" s="1" t="s">
        <v>184</v>
      </c>
      <c r="C76" s="1" t="s">
        <v>185</v>
      </c>
      <c r="D76" s="9">
        <v>92571</v>
      </c>
      <c r="E76" s="2" t="s">
        <v>19</v>
      </c>
      <c r="F76" s="1" t="s">
        <v>20</v>
      </c>
      <c r="G76" s="3">
        <v>49</v>
      </c>
      <c r="H76" s="1" t="s">
        <v>16</v>
      </c>
      <c r="I76" s="4">
        <v>0.05</v>
      </c>
      <c r="J76" s="5" t="e">
        <f>D76-VLOOKUP(F76,#REF!,2,FALSE)</f>
        <v>#REF!</v>
      </c>
      <c r="K76" s="6" t="e">
        <f>D76-VLOOKUP(F76,#REF!,3,FALSE)</f>
        <v>#REF!</v>
      </c>
      <c r="L76" s="6" t="e">
        <f>D76-VLOOKUP(F76,#REF!,4,FALSE)</f>
        <v>#REF!</v>
      </c>
      <c r="M76" s="6" t="e">
        <f>D76-VLOOKUP(F76,'Competitor Salaries'!B:E,3,FALSE)</f>
        <v>#VALUE!</v>
      </c>
    </row>
    <row r="77" spans="2:13" ht="16.8" x14ac:dyDescent="0.45">
      <c r="B77" s="1" t="s">
        <v>186</v>
      </c>
      <c r="C77" s="1" t="s">
        <v>187</v>
      </c>
      <c r="D77" s="9">
        <v>105698</v>
      </c>
      <c r="E77" s="2" t="s">
        <v>19</v>
      </c>
      <c r="F77" s="1" t="s">
        <v>58</v>
      </c>
      <c r="G77" s="3">
        <v>63</v>
      </c>
      <c r="H77" s="1" t="s">
        <v>21</v>
      </c>
      <c r="I77" s="4">
        <v>0.02</v>
      </c>
      <c r="J77" s="5" t="e">
        <f>D77-VLOOKUP(F77,#REF!,2,FALSE)</f>
        <v>#REF!</v>
      </c>
      <c r="K77" s="6" t="e">
        <f>D77-VLOOKUP(F77,#REF!,3,FALSE)</f>
        <v>#REF!</v>
      </c>
      <c r="L77" s="6" t="e">
        <f>D77-VLOOKUP(F77,#REF!,4,FALSE)</f>
        <v>#REF!</v>
      </c>
      <c r="M77" s="6" t="e">
        <f>D77-VLOOKUP(F77,'Competitor Salaries'!B:E,3,FALSE)</f>
        <v>#VALUE!</v>
      </c>
    </row>
    <row r="78" spans="2:13" ht="16.8" x14ac:dyDescent="0.45">
      <c r="B78" s="1" t="s">
        <v>188</v>
      </c>
      <c r="C78" s="1" t="s">
        <v>189</v>
      </c>
      <c r="D78" s="9">
        <v>90257</v>
      </c>
      <c r="E78" s="2" t="s">
        <v>27</v>
      </c>
      <c r="F78" s="1" t="s">
        <v>96</v>
      </c>
      <c r="G78" s="3">
        <v>60</v>
      </c>
      <c r="H78" s="1" t="s">
        <v>50</v>
      </c>
      <c r="I78" s="4">
        <v>0.05</v>
      </c>
      <c r="J78" s="5" t="e">
        <f>D78-VLOOKUP(F78,#REF!,2,FALSE)</f>
        <v>#REF!</v>
      </c>
      <c r="K78" s="6" t="e">
        <f>D78-VLOOKUP(F78,#REF!,3,FALSE)</f>
        <v>#REF!</v>
      </c>
      <c r="L78" s="6" t="e">
        <f>D78-VLOOKUP(F78,#REF!,4,FALSE)</f>
        <v>#REF!</v>
      </c>
      <c r="M78" s="6" t="e">
        <f>D78-VLOOKUP(F78,'Competitor Salaries'!B:E,3,FALSE)</f>
        <v>#VALUE!</v>
      </c>
    </row>
    <row r="79" spans="2:13" ht="16.8" x14ac:dyDescent="0.45">
      <c r="B79" s="1" t="s">
        <v>190</v>
      </c>
      <c r="C79" s="1" t="s">
        <v>191</v>
      </c>
      <c r="D79" s="9">
        <v>120129</v>
      </c>
      <c r="E79" s="2" t="s">
        <v>19</v>
      </c>
      <c r="F79" s="1" t="s">
        <v>120</v>
      </c>
      <c r="G79" s="3">
        <v>75</v>
      </c>
      <c r="H79" s="1" t="s">
        <v>21</v>
      </c>
      <c r="I79" s="4">
        <v>0.03</v>
      </c>
      <c r="J79" s="5" t="e">
        <f>D79-VLOOKUP(F79,#REF!,2,FALSE)</f>
        <v>#REF!</v>
      </c>
      <c r="K79" s="6" t="e">
        <f>D79-VLOOKUP(F79,#REF!,3,FALSE)</f>
        <v>#REF!</v>
      </c>
      <c r="L79" s="6" t="e">
        <f>D79-VLOOKUP(F79,#REF!,4,FALSE)</f>
        <v>#REF!</v>
      </c>
      <c r="M79" s="6" t="e">
        <f>D79-VLOOKUP(F79,'Competitor Salaries'!B:E,3,FALSE)</f>
        <v>#VALUE!</v>
      </c>
    </row>
    <row r="80" spans="2:13" ht="16.8" x14ac:dyDescent="0.45">
      <c r="B80" s="1" t="s">
        <v>192</v>
      </c>
      <c r="C80" s="1" t="s">
        <v>193</v>
      </c>
      <c r="D80" s="9">
        <v>123929</v>
      </c>
      <c r="E80" s="2" t="s">
        <v>31</v>
      </c>
      <c r="F80" s="1" t="s">
        <v>38</v>
      </c>
      <c r="G80" s="3">
        <v>74</v>
      </c>
      <c r="H80" s="1" t="s">
        <v>21</v>
      </c>
      <c r="I80" s="4">
        <v>0.08</v>
      </c>
      <c r="J80" s="5" t="e">
        <f>D80-VLOOKUP(F80,#REF!,2,FALSE)</f>
        <v>#REF!</v>
      </c>
      <c r="K80" s="6" t="e">
        <f>D80-VLOOKUP(F80,#REF!,3,FALSE)</f>
        <v>#REF!</v>
      </c>
      <c r="L80" s="6" t="e">
        <f>D80-VLOOKUP(F80,#REF!,4,FALSE)</f>
        <v>#REF!</v>
      </c>
      <c r="M80" s="6" t="e">
        <f>D80-VLOOKUP(F80,'Competitor Salaries'!B:E,3,FALSE)</f>
        <v>#VALUE!</v>
      </c>
    </row>
    <row r="81" spans="2:13" ht="16.8" x14ac:dyDescent="0.45">
      <c r="B81" s="1" t="s">
        <v>194</v>
      </c>
      <c r="C81" s="1" t="s">
        <v>195</v>
      </c>
      <c r="D81" s="9">
        <v>96986</v>
      </c>
      <c r="E81" s="2" t="s">
        <v>27</v>
      </c>
      <c r="F81" s="1" t="s">
        <v>40</v>
      </c>
      <c r="G81" s="3">
        <v>61</v>
      </c>
      <c r="H81" s="1" t="s">
        <v>21</v>
      </c>
      <c r="I81" s="4">
        <v>0.03</v>
      </c>
      <c r="J81" s="5" t="e">
        <f>D81-VLOOKUP(F81,#REF!,2,FALSE)</f>
        <v>#REF!</v>
      </c>
      <c r="K81" s="6" t="e">
        <f>D81-VLOOKUP(F81,#REF!,3,FALSE)</f>
        <v>#REF!</v>
      </c>
      <c r="L81" s="6" t="e">
        <f>D81-VLOOKUP(F81,#REF!,4,FALSE)</f>
        <v>#REF!</v>
      </c>
      <c r="M81" s="6" t="e">
        <f>D81-VLOOKUP(F81,'Competitor Salaries'!B:E,3,FALSE)</f>
        <v>#VALUE!</v>
      </c>
    </row>
    <row r="82" spans="2:13" ht="16.8" x14ac:dyDescent="0.45">
      <c r="B82" s="1" t="s">
        <v>196</v>
      </c>
      <c r="C82" s="1" t="s">
        <v>197</v>
      </c>
      <c r="D82" s="9">
        <v>53221</v>
      </c>
      <c r="E82" s="2" t="s">
        <v>14</v>
      </c>
      <c r="F82" s="1" t="s">
        <v>64</v>
      </c>
      <c r="G82" s="3">
        <v>30</v>
      </c>
      <c r="H82" s="1" t="s">
        <v>21</v>
      </c>
      <c r="I82" s="4">
        <v>0.02</v>
      </c>
      <c r="J82" s="5" t="e">
        <f>D82-VLOOKUP(F82,#REF!,2,FALSE)</f>
        <v>#REF!</v>
      </c>
      <c r="K82" s="6" t="e">
        <f>D82-VLOOKUP(F82,#REF!,3,FALSE)</f>
        <v>#REF!</v>
      </c>
      <c r="L82" s="6" t="e">
        <f>D82-VLOOKUP(F82,#REF!,4,FALSE)</f>
        <v>#REF!</v>
      </c>
      <c r="M82" s="6" t="e">
        <f>D82-VLOOKUP(F82,'Competitor Salaries'!B:E,3,FALSE)</f>
        <v>#VALUE!</v>
      </c>
    </row>
    <row r="83" spans="2:13" ht="16.8" x14ac:dyDescent="0.45">
      <c r="B83" s="1" t="s">
        <v>198</v>
      </c>
      <c r="C83" s="1" t="s">
        <v>199</v>
      </c>
      <c r="D83" s="9">
        <v>125730</v>
      </c>
      <c r="E83" s="2" t="s">
        <v>27</v>
      </c>
      <c r="F83" s="1" t="s">
        <v>40</v>
      </c>
      <c r="G83" s="3">
        <v>69</v>
      </c>
      <c r="H83" s="1" t="s">
        <v>50</v>
      </c>
      <c r="I83" s="4">
        <v>0.03</v>
      </c>
      <c r="J83" s="5" t="e">
        <f>D83-VLOOKUP(F83,#REF!,2,FALSE)</f>
        <v>#REF!</v>
      </c>
      <c r="K83" s="6" t="e">
        <f>D83-VLOOKUP(F83,#REF!,3,FALSE)</f>
        <v>#REF!</v>
      </c>
      <c r="L83" s="6" t="e">
        <f>D83-VLOOKUP(F83,#REF!,4,FALSE)</f>
        <v>#REF!</v>
      </c>
      <c r="M83" s="6" t="e">
        <f>D83-VLOOKUP(F83,'Competitor Salaries'!B:E,3,FALSE)</f>
        <v>#VALUE!</v>
      </c>
    </row>
    <row r="84" spans="2:13" ht="16.8" x14ac:dyDescent="0.45">
      <c r="B84" s="1" t="s">
        <v>200</v>
      </c>
      <c r="C84" s="1" t="s">
        <v>201</v>
      </c>
      <c r="D84" s="9">
        <v>78298</v>
      </c>
      <c r="E84" s="2" t="s">
        <v>14</v>
      </c>
      <c r="F84" s="1" t="s">
        <v>166</v>
      </c>
      <c r="G84" s="3">
        <v>48</v>
      </c>
      <c r="H84" s="1" t="s">
        <v>50</v>
      </c>
      <c r="I84" s="4">
        <v>0.04</v>
      </c>
      <c r="J84" s="5" t="e">
        <f>D84-VLOOKUP(F84,#REF!,2,FALSE)</f>
        <v>#REF!</v>
      </c>
      <c r="K84" s="6" t="e">
        <f>D84-VLOOKUP(F84,#REF!,3,FALSE)</f>
        <v>#REF!</v>
      </c>
      <c r="L84" s="6" t="e">
        <f>D84-VLOOKUP(F84,#REF!,4,FALSE)</f>
        <v>#REF!</v>
      </c>
      <c r="M84" s="6" t="e">
        <f>D84-VLOOKUP(F84,'Competitor Salaries'!B:E,3,FALSE)</f>
        <v>#VALUE!</v>
      </c>
    </row>
    <row r="85" spans="2:13" ht="16.8" x14ac:dyDescent="0.45">
      <c r="B85" s="1" t="s">
        <v>202</v>
      </c>
      <c r="C85" s="1" t="s">
        <v>203</v>
      </c>
      <c r="D85" s="9">
        <v>142279</v>
      </c>
      <c r="E85" s="2" t="s">
        <v>27</v>
      </c>
      <c r="F85" s="1" t="s">
        <v>28</v>
      </c>
      <c r="G85" s="3">
        <v>79</v>
      </c>
      <c r="H85" s="1" t="s">
        <v>21</v>
      </c>
      <c r="I85" s="4">
        <v>0.05</v>
      </c>
      <c r="J85" s="5" t="e">
        <f>D85-VLOOKUP(F85,#REF!,2,FALSE)</f>
        <v>#REF!</v>
      </c>
      <c r="K85" s="6" t="e">
        <f>D85-VLOOKUP(F85,#REF!,3,FALSE)</f>
        <v>#REF!</v>
      </c>
      <c r="L85" s="6" t="e">
        <f>D85-VLOOKUP(F85,#REF!,4,FALSE)</f>
        <v>#REF!</v>
      </c>
      <c r="M85" s="6" t="e">
        <f>D85-VLOOKUP(F85,'Competitor Salaries'!B:E,3,FALSE)</f>
        <v>#VALUE!</v>
      </c>
    </row>
    <row r="86" spans="2:13" ht="16.8" x14ac:dyDescent="0.45">
      <c r="B86" s="1" t="s">
        <v>204</v>
      </c>
      <c r="C86" s="1" t="s">
        <v>205</v>
      </c>
      <c r="D86" s="9">
        <v>99517</v>
      </c>
      <c r="E86" s="2" t="s">
        <v>19</v>
      </c>
      <c r="F86" s="1" t="s">
        <v>58</v>
      </c>
      <c r="G86" s="3">
        <v>66</v>
      </c>
      <c r="H86" s="1" t="s">
        <v>21</v>
      </c>
      <c r="I86" s="4">
        <v>0.05</v>
      </c>
      <c r="J86" s="5" t="e">
        <f>D86-VLOOKUP(F86,#REF!,2,FALSE)</f>
        <v>#REF!</v>
      </c>
      <c r="K86" s="6" t="e">
        <f>D86-VLOOKUP(F86,#REF!,3,FALSE)</f>
        <v>#REF!</v>
      </c>
      <c r="L86" s="6" t="e">
        <f>D86-VLOOKUP(F86,#REF!,4,FALSE)</f>
        <v>#REF!</v>
      </c>
      <c r="M86" s="6" t="e">
        <f>D86-VLOOKUP(F86,'Competitor Salaries'!B:E,3,FALSE)</f>
        <v>#VALUE!</v>
      </c>
    </row>
    <row r="87" spans="2:13" ht="16.8" x14ac:dyDescent="0.45">
      <c r="B87" s="1" t="s">
        <v>206</v>
      </c>
      <c r="C87" s="1" t="s">
        <v>207</v>
      </c>
      <c r="D87" s="9">
        <v>42984</v>
      </c>
      <c r="E87" s="2" t="s">
        <v>27</v>
      </c>
      <c r="F87" s="1" t="s">
        <v>53</v>
      </c>
      <c r="G87" s="3">
        <v>28</v>
      </c>
      <c r="H87" s="1" t="s">
        <v>21</v>
      </c>
      <c r="I87" s="4">
        <v>0.04</v>
      </c>
      <c r="J87" s="5" t="e">
        <f>D87-VLOOKUP(F87,#REF!,2,FALSE)</f>
        <v>#REF!</v>
      </c>
      <c r="K87" s="6" t="e">
        <f>D87-VLOOKUP(F87,#REF!,3,FALSE)</f>
        <v>#REF!</v>
      </c>
      <c r="L87" s="6" t="e">
        <f>D87-VLOOKUP(F87,#REF!,4,FALSE)</f>
        <v>#REF!</v>
      </c>
      <c r="M87" s="6" t="e">
        <f>D87-VLOOKUP(F87,'Competitor Salaries'!B:E,3,FALSE)</f>
        <v>#VALUE!</v>
      </c>
    </row>
    <row r="88" spans="2:13" ht="16.8" x14ac:dyDescent="0.45">
      <c r="B88" s="1" t="s">
        <v>208</v>
      </c>
      <c r="C88" s="1" t="s">
        <v>209</v>
      </c>
      <c r="D88" s="9">
        <v>72763</v>
      </c>
      <c r="E88" s="2" t="s">
        <v>14</v>
      </c>
      <c r="F88" s="1" t="s">
        <v>141</v>
      </c>
      <c r="G88" s="3">
        <v>42</v>
      </c>
      <c r="H88" s="1" t="s">
        <v>21</v>
      </c>
      <c r="I88" s="4">
        <v>0.04</v>
      </c>
      <c r="J88" s="5" t="e">
        <f>D88-VLOOKUP(F88,#REF!,2,FALSE)</f>
        <v>#REF!</v>
      </c>
      <c r="K88" s="6" t="e">
        <f>D88-VLOOKUP(F88,#REF!,3,FALSE)</f>
        <v>#REF!</v>
      </c>
      <c r="L88" s="6" t="e">
        <f>D88-VLOOKUP(F88,#REF!,4,FALSE)</f>
        <v>#REF!</v>
      </c>
      <c r="M88" s="6" t="e">
        <f>D88-VLOOKUP(F88,'Competitor Salaries'!B:E,3,FALSE)</f>
        <v>#VALUE!</v>
      </c>
    </row>
    <row r="89" spans="2:13" ht="16.8" x14ac:dyDescent="0.45">
      <c r="B89" s="1" t="s">
        <v>210</v>
      </c>
      <c r="C89" s="1" t="s">
        <v>211</v>
      </c>
      <c r="D89" s="9">
        <v>47455</v>
      </c>
      <c r="E89" s="2" t="s">
        <v>27</v>
      </c>
      <c r="F89" s="1" t="s">
        <v>53</v>
      </c>
      <c r="G89" s="3">
        <v>27</v>
      </c>
      <c r="H89" s="1" t="s">
        <v>21</v>
      </c>
      <c r="I89" s="4">
        <v>7.0000000000000007E-2</v>
      </c>
      <c r="J89" s="5" t="e">
        <f>D89-VLOOKUP(F89,#REF!,2,FALSE)</f>
        <v>#REF!</v>
      </c>
      <c r="K89" s="6" t="e">
        <f>D89-VLOOKUP(F89,#REF!,3,FALSE)</f>
        <v>#REF!</v>
      </c>
      <c r="L89" s="6" t="e">
        <f>D89-VLOOKUP(F89,#REF!,4,FALSE)</f>
        <v>#REF!</v>
      </c>
      <c r="M89" s="6" t="e">
        <f>D89-VLOOKUP(F89,'Competitor Salaries'!B:E,3,FALSE)</f>
        <v>#VALUE!</v>
      </c>
    </row>
    <row r="90" spans="2:13" ht="16.8" x14ac:dyDescent="0.45">
      <c r="B90" s="1" t="s">
        <v>212</v>
      </c>
      <c r="C90" s="1" t="s">
        <v>213</v>
      </c>
      <c r="D90" s="9">
        <v>59587</v>
      </c>
      <c r="E90" s="2" t="s">
        <v>14</v>
      </c>
      <c r="F90" s="1" t="s">
        <v>64</v>
      </c>
      <c r="G90" s="3">
        <v>39</v>
      </c>
      <c r="H90" s="1" t="s">
        <v>21</v>
      </c>
      <c r="I90" s="4">
        <v>0.08</v>
      </c>
      <c r="J90" s="5" t="e">
        <f>D90-VLOOKUP(F90,#REF!,2,FALSE)</f>
        <v>#REF!</v>
      </c>
      <c r="K90" s="6" t="e">
        <f>D90-VLOOKUP(F90,#REF!,3,FALSE)</f>
        <v>#REF!</v>
      </c>
      <c r="L90" s="6" t="e">
        <f>D90-VLOOKUP(F90,#REF!,4,FALSE)</f>
        <v>#REF!</v>
      </c>
      <c r="M90" s="6" t="e">
        <f>D90-VLOOKUP(F90,'Competitor Salaries'!B:E,3,FALSE)</f>
        <v>#VALUE!</v>
      </c>
    </row>
    <row r="91" spans="2:13" ht="16.8" x14ac:dyDescent="0.45">
      <c r="B91" s="1" t="s">
        <v>214</v>
      </c>
      <c r="C91" s="1" t="s">
        <v>215</v>
      </c>
      <c r="D91" s="9">
        <v>108388</v>
      </c>
      <c r="E91" s="2" t="s">
        <v>27</v>
      </c>
      <c r="F91" s="1" t="s">
        <v>129</v>
      </c>
      <c r="G91" s="3">
        <v>63</v>
      </c>
      <c r="H91" s="1" t="s">
        <v>50</v>
      </c>
      <c r="I91" s="4">
        <v>7.0000000000000007E-2</v>
      </c>
      <c r="J91" s="5" t="e">
        <f>D91-VLOOKUP(F91,#REF!,2,FALSE)</f>
        <v>#REF!</v>
      </c>
      <c r="K91" s="6" t="e">
        <f>D91-VLOOKUP(F91,#REF!,3,FALSE)</f>
        <v>#REF!</v>
      </c>
      <c r="L91" s="6" t="e">
        <f>D91-VLOOKUP(F91,#REF!,4,FALSE)</f>
        <v>#REF!</v>
      </c>
      <c r="M91" s="6" t="e">
        <f>D91-VLOOKUP(F91,'Competitor Salaries'!B:E,3,FALSE)</f>
        <v>#VALUE!</v>
      </c>
    </row>
    <row r="92" spans="2:13" ht="16.8" x14ac:dyDescent="0.45">
      <c r="B92" s="1" t="s">
        <v>216</v>
      </c>
      <c r="C92" s="1" t="s">
        <v>23</v>
      </c>
      <c r="D92" s="9">
        <v>79191</v>
      </c>
      <c r="E92" s="2" t="s">
        <v>31</v>
      </c>
      <c r="F92" s="1" t="s">
        <v>175</v>
      </c>
      <c r="G92" s="3">
        <v>44</v>
      </c>
      <c r="H92" s="1" t="s">
        <v>21</v>
      </c>
      <c r="I92" s="4">
        <v>0.02</v>
      </c>
      <c r="J92" s="5" t="e">
        <f>D92-VLOOKUP(F92,#REF!,2,FALSE)</f>
        <v>#REF!</v>
      </c>
      <c r="K92" s="6" t="e">
        <f>D92-VLOOKUP(F92,#REF!,3,FALSE)</f>
        <v>#REF!</v>
      </c>
      <c r="L92" s="6" t="e">
        <f>D92-VLOOKUP(F92,#REF!,4,FALSE)</f>
        <v>#REF!</v>
      </c>
      <c r="M92" s="6" t="e">
        <f>D92-VLOOKUP(F92,'Competitor Salaries'!B:E,3,FALSE)</f>
        <v>#VALUE!</v>
      </c>
    </row>
    <row r="93" spans="2:13" ht="16.8" x14ac:dyDescent="0.45">
      <c r="B93" s="1" t="s">
        <v>217</v>
      </c>
      <c r="C93" s="1" t="s">
        <v>218</v>
      </c>
      <c r="D93" s="9">
        <v>84809</v>
      </c>
      <c r="E93" s="2" t="s">
        <v>14</v>
      </c>
      <c r="F93" s="1" t="s">
        <v>166</v>
      </c>
      <c r="G93" s="3">
        <v>45</v>
      </c>
      <c r="H93" s="1" t="s">
        <v>21</v>
      </c>
      <c r="I93" s="4">
        <v>0.02</v>
      </c>
      <c r="J93" s="5" t="e">
        <f>D93-VLOOKUP(F93,#REF!,2,FALSE)</f>
        <v>#REF!</v>
      </c>
      <c r="K93" s="6" t="e">
        <f>D93-VLOOKUP(F93,#REF!,3,FALSE)</f>
        <v>#REF!</v>
      </c>
      <c r="L93" s="6" t="e">
        <f>D93-VLOOKUP(F93,#REF!,4,FALSE)</f>
        <v>#REF!</v>
      </c>
      <c r="M93" s="6" t="e">
        <f>D93-VLOOKUP(F93,'Competitor Salaries'!B:E,3,FALSE)</f>
        <v>#VALUE!</v>
      </c>
    </row>
    <row r="94" spans="2:13" ht="16.8" x14ac:dyDescent="0.45">
      <c r="B94" s="1" t="s">
        <v>219</v>
      </c>
      <c r="C94" s="1" t="s">
        <v>220</v>
      </c>
      <c r="D94" s="9">
        <v>68406</v>
      </c>
      <c r="E94" s="2" t="s">
        <v>14</v>
      </c>
      <c r="F94" s="1" t="s">
        <v>166</v>
      </c>
      <c r="G94" s="3">
        <v>42</v>
      </c>
      <c r="H94" s="1" t="s">
        <v>16</v>
      </c>
      <c r="I94" s="4">
        <v>0.06</v>
      </c>
      <c r="J94" s="5" t="e">
        <f>D94-VLOOKUP(F94,#REF!,2,FALSE)</f>
        <v>#REF!</v>
      </c>
      <c r="K94" s="6" t="e">
        <f>D94-VLOOKUP(F94,#REF!,3,FALSE)</f>
        <v>#REF!</v>
      </c>
      <c r="L94" s="6" t="e">
        <f>D94-VLOOKUP(F94,#REF!,4,FALSE)</f>
        <v>#REF!</v>
      </c>
      <c r="M94" s="6" t="e">
        <f>D94-VLOOKUP(F94,'Competitor Salaries'!B:E,3,FALSE)</f>
        <v>#VALUE!</v>
      </c>
    </row>
    <row r="95" spans="2:13" ht="16.8" x14ac:dyDescent="0.45">
      <c r="B95" s="1" t="s">
        <v>221</v>
      </c>
      <c r="C95" s="1" t="s">
        <v>222</v>
      </c>
      <c r="D95" s="9">
        <v>109201</v>
      </c>
      <c r="E95" s="2" t="s">
        <v>14</v>
      </c>
      <c r="F95" s="1" t="s">
        <v>15</v>
      </c>
      <c r="G95" s="3">
        <v>70</v>
      </c>
      <c r="H95" s="1" t="s">
        <v>21</v>
      </c>
      <c r="I95" s="4">
        <v>0.03</v>
      </c>
      <c r="J95" s="5" t="e">
        <f>D95-VLOOKUP(F95,#REF!,2,FALSE)</f>
        <v>#REF!</v>
      </c>
      <c r="K95" s="6" t="e">
        <f>D95-VLOOKUP(F95,#REF!,3,FALSE)</f>
        <v>#REF!</v>
      </c>
      <c r="L95" s="6" t="e">
        <f>D95-VLOOKUP(F95,#REF!,4,FALSE)</f>
        <v>#REF!</v>
      </c>
      <c r="M95" s="6" t="e">
        <f>D95-VLOOKUP(F95,'Competitor Salaries'!B:E,3,FALSE)</f>
        <v>#VALUE!</v>
      </c>
    </row>
    <row r="96" spans="2:13" ht="16.8" x14ac:dyDescent="0.45">
      <c r="B96" s="1" t="s">
        <v>223</v>
      </c>
      <c r="C96" s="1" t="s">
        <v>224</v>
      </c>
      <c r="D96" s="9">
        <v>69872</v>
      </c>
      <c r="E96" s="2" t="s">
        <v>14</v>
      </c>
      <c r="F96" s="1" t="s">
        <v>166</v>
      </c>
      <c r="G96" s="3">
        <v>45</v>
      </c>
      <c r="H96" s="1" t="s">
        <v>50</v>
      </c>
      <c r="I96" s="4">
        <v>0.01</v>
      </c>
      <c r="J96" s="5" t="e">
        <f>D96-VLOOKUP(F96,#REF!,2,FALSE)</f>
        <v>#REF!</v>
      </c>
      <c r="K96" s="6" t="e">
        <f>D96-VLOOKUP(F96,#REF!,3,FALSE)</f>
        <v>#REF!</v>
      </c>
      <c r="L96" s="6" t="e">
        <f>D96-VLOOKUP(F96,#REF!,4,FALSE)</f>
        <v>#REF!</v>
      </c>
      <c r="M96" s="6" t="e">
        <f>D96-VLOOKUP(F96,'Competitor Salaries'!B:E,3,FALSE)</f>
        <v>#VALUE!</v>
      </c>
    </row>
    <row r="97" spans="2:13" ht="16.8" x14ac:dyDescent="0.45">
      <c r="B97" s="1" t="s">
        <v>225</v>
      </c>
      <c r="C97" s="1" t="s">
        <v>226</v>
      </c>
      <c r="D97" s="9">
        <v>127323</v>
      </c>
      <c r="E97" s="2" t="s">
        <v>19</v>
      </c>
      <c r="F97" s="1" t="s">
        <v>35</v>
      </c>
      <c r="G97" s="3">
        <v>64</v>
      </c>
      <c r="H97" s="1" t="s">
        <v>21</v>
      </c>
      <c r="I97" s="4">
        <v>0.08</v>
      </c>
      <c r="J97" s="5" t="e">
        <f>D97-VLOOKUP(F97,#REF!,2,FALSE)</f>
        <v>#REF!</v>
      </c>
      <c r="K97" s="6" t="e">
        <f>D97-VLOOKUP(F97,#REF!,3,FALSE)</f>
        <v>#REF!</v>
      </c>
      <c r="L97" s="6" t="e">
        <f>D97-VLOOKUP(F97,#REF!,4,FALSE)</f>
        <v>#REF!</v>
      </c>
      <c r="M97" s="6" t="e">
        <f>D97-VLOOKUP(F97,'Competitor Salaries'!B:E,3,FALSE)</f>
        <v>#VALUE!</v>
      </c>
    </row>
    <row r="98" spans="2:13" ht="16.8" x14ac:dyDescent="0.45">
      <c r="B98" s="1" t="s">
        <v>227</v>
      </c>
      <c r="C98" s="1" t="s">
        <v>228</v>
      </c>
      <c r="D98" s="9">
        <v>40034</v>
      </c>
      <c r="E98" s="2" t="s">
        <v>19</v>
      </c>
      <c r="F98" s="1" t="s">
        <v>24</v>
      </c>
      <c r="G98" s="3">
        <v>25</v>
      </c>
      <c r="H98" s="1" t="s">
        <v>16</v>
      </c>
      <c r="I98" s="4">
        <v>0.02</v>
      </c>
      <c r="J98" s="5" t="e">
        <f>D98-VLOOKUP(F98,#REF!,2,FALSE)</f>
        <v>#REF!</v>
      </c>
      <c r="K98" s="6" t="e">
        <f>D98-VLOOKUP(F98,#REF!,3,FALSE)</f>
        <v>#REF!</v>
      </c>
      <c r="L98" s="6" t="e">
        <f>D98-VLOOKUP(F98,#REF!,4,FALSE)</f>
        <v>#REF!</v>
      </c>
      <c r="M98" s="6" t="e">
        <f>D98-VLOOKUP(F98,'Competitor Salaries'!B:E,3,FALSE)</f>
        <v>#VALUE!</v>
      </c>
    </row>
    <row r="99" spans="2:13" ht="16.8" x14ac:dyDescent="0.45">
      <c r="B99" s="1" t="s">
        <v>229</v>
      </c>
      <c r="C99" s="1" t="s">
        <v>230</v>
      </c>
      <c r="D99" s="9">
        <v>57580</v>
      </c>
      <c r="E99" s="2" t="s">
        <v>14</v>
      </c>
      <c r="F99" s="1" t="s">
        <v>141</v>
      </c>
      <c r="G99" s="3">
        <v>36</v>
      </c>
      <c r="H99" s="1" t="s">
        <v>21</v>
      </c>
      <c r="I99" s="4">
        <v>0.01</v>
      </c>
      <c r="J99" s="5" t="e">
        <f>D99-VLOOKUP(F99,#REF!,2,FALSE)</f>
        <v>#REF!</v>
      </c>
      <c r="K99" s="6" t="e">
        <f>D99-VLOOKUP(F99,#REF!,3,FALSE)</f>
        <v>#REF!</v>
      </c>
      <c r="L99" s="6" t="e">
        <f>D99-VLOOKUP(F99,#REF!,4,FALSE)</f>
        <v>#REF!</v>
      </c>
      <c r="M99" s="6" t="e">
        <f>D99-VLOOKUP(F99,'Competitor Salaries'!B:E,3,FALSE)</f>
        <v>#VALUE!</v>
      </c>
    </row>
    <row r="100" spans="2:13" ht="16.8" x14ac:dyDescent="0.45">
      <c r="B100" s="1" t="s">
        <v>231</v>
      </c>
      <c r="C100" s="1" t="s">
        <v>232</v>
      </c>
      <c r="D100" s="9">
        <v>64062</v>
      </c>
      <c r="E100" s="2" t="s">
        <v>31</v>
      </c>
      <c r="F100" s="1" t="s">
        <v>61</v>
      </c>
      <c r="G100" s="3">
        <v>40</v>
      </c>
      <c r="H100" s="1" t="s">
        <v>21</v>
      </c>
      <c r="I100" s="4">
        <v>0.05</v>
      </c>
      <c r="J100" s="5" t="e">
        <f>D100-VLOOKUP(F100,#REF!,2,FALSE)</f>
        <v>#REF!</v>
      </c>
      <c r="K100" s="6" t="e">
        <f>D100-VLOOKUP(F100,#REF!,3,FALSE)</f>
        <v>#REF!</v>
      </c>
      <c r="L100" s="6" t="e">
        <f>D100-VLOOKUP(F100,#REF!,4,FALSE)</f>
        <v>#REF!</v>
      </c>
      <c r="M100" s="6" t="e">
        <f>D100-VLOOKUP(F100,'Competitor Salaries'!B:E,3,FALSE)</f>
        <v>#VALUE!</v>
      </c>
    </row>
    <row r="101" spans="2:13" ht="16.8" x14ac:dyDescent="0.45">
      <c r="B101" s="1" t="s">
        <v>233</v>
      </c>
      <c r="C101" s="1" t="s">
        <v>234</v>
      </c>
      <c r="D101" s="9">
        <v>99825</v>
      </c>
      <c r="E101" s="2" t="s">
        <v>48</v>
      </c>
      <c r="F101" s="1" t="s">
        <v>49</v>
      </c>
      <c r="G101" s="3">
        <v>60</v>
      </c>
      <c r="H101" s="1" t="s">
        <v>21</v>
      </c>
      <c r="I101" s="4">
        <v>7.0000000000000007E-2</v>
      </c>
      <c r="J101" s="5" t="e">
        <f>D101-VLOOKUP(F101,#REF!,2,FALSE)</f>
        <v>#REF!</v>
      </c>
      <c r="K101" s="6" t="e">
        <f>D101-VLOOKUP(F101,#REF!,3,FALSE)</f>
        <v>#REF!</v>
      </c>
      <c r="L101" s="6" t="e">
        <f>D101-VLOOKUP(F101,#REF!,4,FALSE)</f>
        <v>#REF!</v>
      </c>
      <c r="M101" s="6" t="e">
        <f>D101-VLOOKUP(F101,'Competitor Salaries'!B:E,3,FALSE)</f>
        <v>#VALUE!</v>
      </c>
    </row>
    <row r="102" spans="2:13" ht="16.8" x14ac:dyDescent="0.45">
      <c r="B102" s="1" t="s">
        <v>235</v>
      </c>
      <c r="C102" s="1" t="s">
        <v>236</v>
      </c>
      <c r="D102" s="9">
        <v>110122</v>
      </c>
      <c r="E102" s="2" t="s">
        <v>48</v>
      </c>
      <c r="F102" s="1" t="s">
        <v>237</v>
      </c>
      <c r="G102" s="3">
        <v>70</v>
      </c>
      <c r="H102" s="1" t="s">
        <v>21</v>
      </c>
      <c r="I102" s="4">
        <v>7.0000000000000007E-2</v>
      </c>
      <c r="J102" s="5" t="e">
        <f>D102-VLOOKUP(F102,#REF!,2,FALSE)</f>
        <v>#REF!</v>
      </c>
      <c r="K102" s="6" t="e">
        <f>D102-VLOOKUP(F102,#REF!,3,FALSE)</f>
        <v>#REF!</v>
      </c>
      <c r="L102" s="6" t="e">
        <f>D102-VLOOKUP(F102,#REF!,4,FALSE)</f>
        <v>#REF!</v>
      </c>
      <c r="M102" s="6" t="e">
        <f>D102-VLOOKUP(F102,'Competitor Salaries'!B:E,3,FALSE)</f>
        <v>#VALUE!</v>
      </c>
    </row>
    <row r="103" spans="2:13" ht="16.8" x14ac:dyDescent="0.45">
      <c r="B103" s="1" t="s">
        <v>238</v>
      </c>
      <c r="C103" s="1" t="s">
        <v>239</v>
      </c>
      <c r="D103" s="9">
        <v>63002</v>
      </c>
      <c r="E103" s="2" t="s">
        <v>19</v>
      </c>
      <c r="F103" s="1" t="s">
        <v>155</v>
      </c>
      <c r="G103" s="3">
        <v>41</v>
      </c>
      <c r="H103" s="1" t="s">
        <v>21</v>
      </c>
      <c r="I103" s="4">
        <v>0.02</v>
      </c>
      <c r="J103" s="5" t="e">
        <f>D103-VLOOKUP(F103,#REF!,2,FALSE)</f>
        <v>#REF!</v>
      </c>
      <c r="K103" s="6" t="e">
        <f>D103-VLOOKUP(F103,#REF!,3,FALSE)</f>
        <v>#REF!</v>
      </c>
      <c r="L103" s="6" t="e">
        <f>D103-VLOOKUP(F103,#REF!,4,FALSE)</f>
        <v>#REF!</v>
      </c>
      <c r="M103" s="6" t="e">
        <f>D103-VLOOKUP(F103,'Competitor Salaries'!B:E,3,FALSE)</f>
        <v>#VALUE!</v>
      </c>
    </row>
    <row r="104" spans="2:13" ht="16.8" x14ac:dyDescent="0.45">
      <c r="E104" s="2"/>
      <c r="G104" s="3"/>
      <c r="I104" s="3"/>
      <c r="J104" s="5"/>
      <c r="K104" s="6"/>
      <c r="L104" s="6"/>
      <c r="M104" s="6"/>
    </row>
    <row r="105" spans="2:13" ht="16.8" x14ac:dyDescent="0.45">
      <c r="E105" s="2"/>
      <c r="G105" s="3"/>
      <c r="I105" s="3"/>
      <c r="J105" s="5"/>
      <c r="K105" s="6"/>
      <c r="L105" s="6"/>
      <c r="M105" s="6"/>
    </row>
    <row r="106" spans="2:13" ht="16.8" x14ac:dyDescent="0.45">
      <c r="E106" s="2"/>
      <c r="G106" s="3"/>
      <c r="I106" s="3"/>
      <c r="J106" s="5"/>
      <c r="K106" s="6"/>
      <c r="L106" s="6"/>
      <c r="M106" s="6"/>
    </row>
    <row r="107" spans="2:13" ht="16.8" x14ac:dyDescent="0.45">
      <c r="E107" s="2"/>
      <c r="G107" s="3"/>
      <c r="I107" s="3"/>
      <c r="J107" s="5"/>
      <c r="K107" s="6"/>
      <c r="L107" s="6"/>
      <c r="M107" s="6"/>
    </row>
    <row r="108" spans="2:13" ht="16.8" x14ac:dyDescent="0.45">
      <c r="E108" s="2"/>
      <c r="G108" s="3"/>
      <c r="I108" s="3"/>
      <c r="J108" s="5"/>
      <c r="K108" s="6"/>
      <c r="L108" s="6"/>
      <c r="M108" s="6"/>
    </row>
    <row r="109" spans="2:13" ht="16.8" x14ac:dyDescent="0.45">
      <c r="E109" s="2"/>
      <c r="G109" s="3"/>
      <c r="I109" s="3"/>
      <c r="J109" s="5"/>
      <c r="K109" s="6"/>
      <c r="L109" s="6"/>
      <c r="M109" s="6"/>
    </row>
    <row r="110" spans="2:13" ht="16.8" x14ac:dyDescent="0.45">
      <c r="E110" s="2"/>
      <c r="G110" s="3"/>
      <c r="I110" s="3"/>
      <c r="J110" s="5"/>
      <c r="K110" s="6"/>
      <c r="L110" s="6"/>
      <c r="M110" s="6"/>
    </row>
    <row r="111" spans="2:13" ht="16.8" x14ac:dyDescent="0.45">
      <c r="E111" s="2"/>
      <c r="G111" s="3"/>
      <c r="I111" s="3"/>
      <c r="J111" s="5"/>
      <c r="K111" s="6"/>
      <c r="L111" s="6"/>
      <c r="M111" s="6"/>
    </row>
    <row r="112" spans="2:13" ht="16.8" x14ac:dyDescent="0.45">
      <c r="E112" s="2"/>
      <c r="G112" s="3"/>
      <c r="I112" s="3"/>
      <c r="J112" s="5"/>
      <c r="K112" s="6"/>
      <c r="L112" s="6"/>
      <c r="M112" s="6"/>
    </row>
    <row r="113" spans="5:10" ht="16.8" x14ac:dyDescent="0.45">
      <c r="E113" s="2"/>
      <c r="G113" s="3"/>
      <c r="I113" s="3"/>
      <c r="J113" s="3"/>
    </row>
    <row r="114" spans="5:10" ht="16.8" x14ac:dyDescent="0.45">
      <c r="E114" s="2"/>
      <c r="G114" s="3"/>
      <c r="I114" s="3"/>
      <c r="J114" s="3"/>
    </row>
    <row r="115" spans="5:10" ht="16.8" x14ac:dyDescent="0.45">
      <c r="E115" s="2"/>
      <c r="G115" s="3"/>
      <c r="I115" s="3"/>
      <c r="J115" s="3"/>
    </row>
    <row r="116" spans="5:10" ht="16.8" x14ac:dyDescent="0.45">
      <c r="E116" s="2"/>
      <c r="G116" s="3"/>
      <c r="I116" s="3"/>
      <c r="J116" s="3"/>
    </row>
    <row r="117" spans="5:10" ht="16.8" x14ac:dyDescent="0.45">
      <c r="E117" s="2"/>
      <c r="G117" s="3"/>
      <c r="I117" s="3"/>
      <c r="J117" s="3"/>
    </row>
    <row r="118" spans="5:10" ht="16.8" x14ac:dyDescent="0.45">
      <c r="E118" s="2"/>
      <c r="G118" s="3"/>
      <c r="I118" s="3"/>
      <c r="J118" s="3"/>
    </row>
    <row r="119" spans="5:10" ht="16.8" x14ac:dyDescent="0.45">
      <c r="E119" s="2"/>
      <c r="G119" s="3"/>
      <c r="I119" s="3"/>
      <c r="J119" s="3"/>
    </row>
    <row r="120" spans="5:10" ht="16.8" x14ac:dyDescent="0.45">
      <c r="E120" s="2"/>
      <c r="G120" s="3"/>
      <c r="I120" s="3"/>
      <c r="J120" s="3"/>
    </row>
    <row r="121" spans="5:10" ht="16.8" x14ac:dyDescent="0.45">
      <c r="E121" s="2"/>
      <c r="G121" s="3"/>
      <c r="I121" s="3"/>
      <c r="J121" s="3"/>
    </row>
    <row r="122" spans="5:10" ht="16.8" x14ac:dyDescent="0.45">
      <c r="E122" s="2"/>
      <c r="G122" s="3"/>
      <c r="I122" s="3"/>
      <c r="J122" s="3"/>
    </row>
    <row r="123" spans="5:10" ht="16.8" x14ac:dyDescent="0.45">
      <c r="E123" s="2"/>
      <c r="G123" s="3"/>
      <c r="I123" s="3"/>
      <c r="J123" s="3"/>
    </row>
    <row r="124" spans="5:10" ht="16.8" x14ac:dyDescent="0.45">
      <c r="E124" s="2"/>
      <c r="G124" s="3"/>
      <c r="I124" s="3"/>
      <c r="J124" s="3"/>
    </row>
    <row r="125" spans="5:10" ht="16.8" x14ac:dyDescent="0.45">
      <c r="E125" s="2"/>
      <c r="G125" s="3"/>
      <c r="I125" s="3"/>
      <c r="J125" s="3"/>
    </row>
    <row r="126" spans="5:10" ht="16.8" x14ac:dyDescent="0.45">
      <c r="E126" s="2"/>
      <c r="G126" s="3"/>
      <c r="I126" s="3"/>
      <c r="J126" s="3"/>
    </row>
    <row r="127" spans="5:10" ht="16.8" x14ac:dyDescent="0.45">
      <c r="E127" s="2"/>
      <c r="G127" s="3"/>
      <c r="I127" s="3"/>
      <c r="J127" s="3"/>
    </row>
    <row r="128" spans="5:10" ht="16.8" x14ac:dyDescent="0.45">
      <c r="E128" s="2"/>
      <c r="G128" s="3"/>
      <c r="I128" s="3"/>
      <c r="J128" s="3"/>
    </row>
    <row r="129" spans="5:10" ht="16.8" x14ac:dyDescent="0.45">
      <c r="E129" s="2"/>
      <c r="G129" s="3"/>
      <c r="I129" s="3"/>
      <c r="J129" s="3"/>
    </row>
    <row r="130" spans="5:10" ht="16.8" x14ac:dyDescent="0.45">
      <c r="E130" s="2"/>
      <c r="G130" s="3"/>
      <c r="I130" s="3"/>
      <c r="J130" s="3"/>
    </row>
    <row r="131" spans="5:10" ht="16.8" x14ac:dyDescent="0.45">
      <c r="E131" s="2"/>
      <c r="G131" s="3"/>
      <c r="I131" s="3"/>
      <c r="J131" s="3"/>
    </row>
    <row r="132" spans="5:10" ht="16.8" x14ac:dyDescent="0.45">
      <c r="E132" s="2"/>
      <c r="G132" s="3"/>
      <c r="I132" s="3"/>
      <c r="J132" s="3"/>
    </row>
    <row r="133" spans="5:10" ht="16.8" x14ac:dyDescent="0.45">
      <c r="E133" s="2"/>
      <c r="G133" s="3"/>
      <c r="I133" s="3"/>
      <c r="J133" s="3"/>
    </row>
    <row r="134" spans="5:10" ht="16.8" x14ac:dyDescent="0.45">
      <c r="E134" s="2"/>
      <c r="G134" s="3"/>
      <c r="I134" s="3"/>
      <c r="J134" s="3"/>
    </row>
    <row r="135" spans="5:10" ht="16.8" x14ac:dyDescent="0.45">
      <c r="E135" s="2"/>
      <c r="G135" s="3"/>
      <c r="I135" s="3"/>
      <c r="J135" s="3"/>
    </row>
    <row r="136" spans="5:10" ht="16.8" x14ac:dyDescent="0.45">
      <c r="E136" s="2"/>
      <c r="G136" s="3"/>
      <c r="I136" s="3"/>
      <c r="J136" s="3"/>
    </row>
    <row r="137" spans="5:10" ht="16.8" x14ac:dyDescent="0.45">
      <c r="E137" s="2"/>
      <c r="G137" s="3"/>
      <c r="I137" s="3"/>
      <c r="J137" s="3"/>
    </row>
    <row r="138" spans="5:10" ht="16.8" x14ac:dyDescent="0.45">
      <c r="E138" s="2"/>
      <c r="G138" s="3"/>
      <c r="I138" s="3"/>
      <c r="J138" s="3"/>
    </row>
    <row r="139" spans="5:10" ht="16.8" x14ac:dyDescent="0.45">
      <c r="E139" s="2"/>
      <c r="G139" s="3"/>
      <c r="I139" s="3"/>
      <c r="J139" s="3"/>
    </row>
    <row r="140" spans="5:10" ht="16.8" x14ac:dyDescent="0.45">
      <c r="E140" s="2"/>
      <c r="G140" s="3"/>
      <c r="I140" s="3"/>
      <c r="J140" s="3"/>
    </row>
    <row r="141" spans="5:10" ht="16.8" x14ac:dyDescent="0.45">
      <c r="E141" s="2"/>
      <c r="G141" s="3"/>
      <c r="I141" s="3"/>
      <c r="J141" s="3"/>
    </row>
    <row r="142" spans="5:10" ht="16.8" x14ac:dyDescent="0.45">
      <c r="E142" s="2"/>
      <c r="G142" s="3"/>
      <c r="I142" s="3"/>
      <c r="J142" s="3"/>
    </row>
    <row r="143" spans="5:10" ht="16.8" x14ac:dyDescent="0.45">
      <c r="E143" s="2"/>
      <c r="G143" s="3"/>
      <c r="I143" s="3"/>
      <c r="J143" s="3"/>
    </row>
    <row r="144" spans="5:10" ht="16.8" x14ac:dyDescent="0.45">
      <c r="E144" s="2"/>
      <c r="G144" s="3"/>
      <c r="I144" s="3"/>
      <c r="J144" s="3"/>
    </row>
    <row r="145" spans="5:10" ht="16.8" x14ac:dyDescent="0.45">
      <c r="E145" s="2"/>
      <c r="G145" s="3"/>
      <c r="I145" s="3"/>
      <c r="J145" s="3"/>
    </row>
    <row r="146" spans="5:10" ht="16.8" x14ac:dyDescent="0.45">
      <c r="E146" s="2"/>
      <c r="G146" s="3"/>
      <c r="I146" s="3"/>
      <c r="J146" s="3"/>
    </row>
    <row r="147" spans="5:10" ht="16.8" x14ac:dyDescent="0.45">
      <c r="E147" s="2"/>
      <c r="G147" s="3"/>
      <c r="I147" s="3"/>
      <c r="J147" s="3"/>
    </row>
    <row r="148" spans="5:10" ht="16.8" x14ac:dyDescent="0.45">
      <c r="E148" s="2"/>
      <c r="G148" s="3"/>
      <c r="I148" s="3"/>
      <c r="J148" s="3"/>
    </row>
    <row r="149" spans="5:10" ht="16.8" x14ac:dyDescent="0.45">
      <c r="E149" s="2"/>
      <c r="G149" s="3"/>
      <c r="I149" s="3"/>
      <c r="J149" s="3"/>
    </row>
    <row r="150" spans="5:10" ht="16.8" x14ac:dyDescent="0.45">
      <c r="E150" s="2"/>
      <c r="G150" s="3"/>
      <c r="I150" s="3"/>
      <c r="J150" s="3"/>
    </row>
    <row r="151" spans="5:10" ht="16.8" x14ac:dyDescent="0.45">
      <c r="E151" s="2"/>
      <c r="G151" s="3"/>
      <c r="I151" s="3"/>
      <c r="J151" s="3"/>
    </row>
    <row r="152" spans="5:10" ht="16.8" x14ac:dyDescent="0.45">
      <c r="E152" s="2"/>
      <c r="G152" s="3"/>
      <c r="I152" s="3"/>
      <c r="J152" s="3"/>
    </row>
    <row r="153" spans="5:10" ht="16.8" x14ac:dyDescent="0.45">
      <c r="E153" s="2"/>
      <c r="G153" s="3"/>
      <c r="I153" s="3"/>
      <c r="J153" s="3"/>
    </row>
    <row r="154" spans="5:10" ht="16.8" x14ac:dyDescent="0.45">
      <c r="E154" s="2"/>
      <c r="G154" s="3"/>
      <c r="I154" s="3"/>
      <c r="J154" s="3"/>
    </row>
    <row r="155" spans="5:10" ht="16.8" x14ac:dyDescent="0.45">
      <c r="E155" s="2"/>
      <c r="G155" s="3"/>
      <c r="I155" s="3"/>
      <c r="J155" s="3"/>
    </row>
    <row r="156" spans="5:10" ht="16.8" x14ac:dyDescent="0.45">
      <c r="E156" s="2"/>
      <c r="G156" s="3"/>
      <c r="I156" s="3"/>
      <c r="J156" s="3"/>
    </row>
    <row r="157" spans="5:10" ht="16.8" x14ac:dyDescent="0.45">
      <c r="E157" s="2"/>
      <c r="G157" s="3"/>
      <c r="I157" s="3"/>
      <c r="J157" s="3"/>
    </row>
    <row r="158" spans="5:10" ht="16.8" x14ac:dyDescent="0.45">
      <c r="E158" s="2"/>
      <c r="G158" s="3"/>
      <c r="I158" s="3"/>
      <c r="J158" s="3"/>
    </row>
    <row r="159" spans="5:10" ht="16.8" x14ac:dyDescent="0.45">
      <c r="E159" s="2"/>
      <c r="G159" s="3"/>
      <c r="I159" s="3"/>
      <c r="J159" s="3"/>
    </row>
    <row r="160" spans="5:10" ht="16.8" x14ac:dyDescent="0.45">
      <c r="E160" s="2"/>
      <c r="G160" s="3"/>
      <c r="I160" s="3"/>
      <c r="J160" s="3"/>
    </row>
    <row r="161" spans="5:10" ht="16.8" x14ac:dyDescent="0.45">
      <c r="E161" s="2"/>
      <c r="G161" s="3"/>
      <c r="I161" s="3"/>
      <c r="J161" s="3"/>
    </row>
    <row r="162" spans="5:10" ht="16.8" x14ac:dyDescent="0.45">
      <c r="E162" s="2"/>
      <c r="G162" s="3"/>
      <c r="I162" s="3"/>
      <c r="J162" s="3"/>
    </row>
    <row r="163" spans="5:10" ht="16.8" x14ac:dyDescent="0.45">
      <c r="E163" s="2"/>
      <c r="G163" s="3"/>
      <c r="I163" s="3"/>
      <c r="J163" s="3"/>
    </row>
    <row r="164" spans="5:10" ht="16.8" x14ac:dyDescent="0.45">
      <c r="E164" s="2"/>
      <c r="G164" s="3"/>
      <c r="I164" s="3"/>
      <c r="J164" s="3"/>
    </row>
    <row r="165" spans="5:10" ht="16.8" x14ac:dyDescent="0.45">
      <c r="E165" s="2"/>
      <c r="G165" s="3"/>
      <c r="I165" s="3"/>
      <c r="J165" s="3"/>
    </row>
    <row r="166" spans="5:10" ht="16.8" x14ac:dyDescent="0.45">
      <c r="E166" s="2"/>
      <c r="G166" s="3"/>
      <c r="I166" s="3"/>
      <c r="J166" s="3"/>
    </row>
    <row r="167" spans="5:10" ht="16.8" x14ac:dyDescent="0.45">
      <c r="E167" s="2"/>
      <c r="G167" s="3"/>
      <c r="I167" s="3"/>
      <c r="J167" s="3"/>
    </row>
    <row r="168" spans="5:10" ht="16.8" x14ac:dyDescent="0.45">
      <c r="E168" s="2"/>
      <c r="G168" s="3"/>
      <c r="I168" s="3"/>
      <c r="J168" s="3"/>
    </row>
    <row r="169" spans="5:10" ht="16.8" x14ac:dyDescent="0.45">
      <c r="E169" s="2"/>
      <c r="G169" s="3"/>
      <c r="I169" s="3"/>
      <c r="J169" s="3"/>
    </row>
    <row r="170" spans="5:10" ht="16.8" x14ac:dyDescent="0.45">
      <c r="E170" s="2"/>
      <c r="G170" s="3"/>
      <c r="I170" s="3"/>
      <c r="J170" s="3"/>
    </row>
    <row r="171" spans="5:10" ht="16.8" x14ac:dyDescent="0.45">
      <c r="E171" s="2"/>
      <c r="G171" s="3"/>
      <c r="I171" s="3"/>
      <c r="J171" s="3"/>
    </row>
    <row r="172" spans="5:10" ht="16.8" x14ac:dyDescent="0.45">
      <c r="E172" s="2"/>
      <c r="G172" s="3"/>
      <c r="I172" s="3"/>
      <c r="J172" s="3"/>
    </row>
    <row r="173" spans="5:10" ht="16.8" x14ac:dyDescent="0.45">
      <c r="E173" s="2"/>
      <c r="G173" s="3"/>
      <c r="I173" s="3"/>
      <c r="J173" s="3"/>
    </row>
    <row r="174" spans="5:10" ht="16.8" x14ac:dyDescent="0.45">
      <c r="E174" s="2"/>
      <c r="G174" s="3"/>
      <c r="I174" s="3"/>
      <c r="J174" s="3"/>
    </row>
    <row r="175" spans="5:10" ht="16.8" x14ac:dyDescent="0.45">
      <c r="E175" s="2"/>
      <c r="G175" s="3"/>
      <c r="I175" s="3"/>
      <c r="J175" s="3"/>
    </row>
    <row r="176" spans="5:10" ht="16.8" x14ac:dyDescent="0.45">
      <c r="E176" s="2"/>
      <c r="G176" s="3"/>
      <c r="I176" s="3"/>
      <c r="J176" s="3"/>
    </row>
    <row r="177" spans="5:10" ht="16.8" x14ac:dyDescent="0.45">
      <c r="E177" s="2"/>
      <c r="G177" s="3"/>
      <c r="I177" s="3"/>
      <c r="J177" s="3"/>
    </row>
    <row r="178" spans="5:10" ht="16.8" x14ac:dyDescent="0.45">
      <c r="E178" s="2"/>
      <c r="G178" s="3"/>
      <c r="I178" s="3"/>
      <c r="J178" s="3"/>
    </row>
    <row r="179" spans="5:10" ht="16.8" x14ac:dyDescent="0.45">
      <c r="E179" s="2"/>
      <c r="G179" s="3"/>
      <c r="I179" s="3"/>
      <c r="J179" s="3"/>
    </row>
    <row r="180" spans="5:10" ht="16.8" x14ac:dyDescent="0.45">
      <c r="E180" s="2"/>
      <c r="G180" s="3"/>
      <c r="I180" s="3"/>
      <c r="J180" s="3"/>
    </row>
    <row r="181" spans="5:10" ht="16.8" x14ac:dyDescent="0.45">
      <c r="E181" s="2"/>
      <c r="G181" s="3"/>
      <c r="I181" s="3"/>
      <c r="J181" s="3"/>
    </row>
    <row r="182" spans="5:10" ht="16.8" x14ac:dyDescent="0.45">
      <c r="E182" s="2"/>
      <c r="G182" s="3"/>
      <c r="I182" s="3"/>
      <c r="J182" s="3"/>
    </row>
    <row r="183" spans="5:10" ht="16.8" x14ac:dyDescent="0.45">
      <c r="E183" s="2"/>
      <c r="G183" s="3"/>
      <c r="I183" s="3"/>
      <c r="J183" s="3"/>
    </row>
    <row r="184" spans="5:10" ht="16.8" x14ac:dyDescent="0.45">
      <c r="E184" s="2"/>
      <c r="G184" s="3"/>
      <c r="I184" s="3"/>
      <c r="J184" s="3"/>
    </row>
    <row r="185" spans="5:10" ht="16.8" x14ac:dyDescent="0.45">
      <c r="E185" s="2"/>
      <c r="G185" s="3"/>
      <c r="I185" s="3"/>
      <c r="J185" s="3"/>
    </row>
    <row r="186" spans="5:10" ht="16.8" x14ac:dyDescent="0.45">
      <c r="E186" s="2"/>
      <c r="G186" s="3"/>
      <c r="I186" s="3"/>
      <c r="J186" s="3"/>
    </row>
    <row r="187" spans="5:10" ht="16.8" x14ac:dyDescent="0.45">
      <c r="E187" s="2"/>
      <c r="G187" s="3"/>
      <c r="I187" s="3"/>
      <c r="J187" s="3"/>
    </row>
    <row r="188" spans="5:10" ht="16.8" x14ac:dyDescent="0.45">
      <c r="E188" s="2"/>
      <c r="G188" s="3"/>
      <c r="I188" s="3"/>
      <c r="J188" s="3"/>
    </row>
    <row r="189" spans="5:10" ht="16.8" x14ac:dyDescent="0.45">
      <c r="E189" s="2"/>
      <c r="G189" s="3"/>
      <c r="I189" s="3"/>
      <c r="J189" s="3"/>
    </row>
    <row r="190" spans="5:10" ht="16.8" x14ac:dyDescent="0.45">
      <c r="E190" s="2"/>
      <c r="G190" s="3"/>
      <c r="I190" s="3"/>
      <c r="J190" s="3"/>
    </row>
    <row r="191" spans="5:10" ht="16.8" x14ac:dyDescent="0.45">
      <c r="E191" s="2"/>
      <c r="G191" s="3"/>
      <c r="I191" s="3"/>
      <c r="J191" s="3"/>
    </row>
    <row r="192" spans="5:10" ht="16.8" x14ac:dyDescent="0.45">
      <c r="E192" s="2"/>
      <c r="G192" s="3"/>
      <c r="I192" s="3"/>
      <c r="J192" s="3"/>
    </row>
    <row r="193" spans="5:10" ht="16.8" x14ac:dyDescent="0.45">
      <c r="E193" s="2"/>
      <c r="G193" s="3"/>
      <c r="I193" s="3"/>
      <c r="J193" s="3"/>
    </row>
    <row r="194" spans="5:10" ht="16.8" x14ac:dyDescent="0.45">
      <c r="E194" s="2"/>
      <c r="G194" s="3"/>
      <c r="I194" s="3"/>
      <c r="J194" s="3"/>
    </row>
    <row r="195" spans="5:10" ht="16.8" x14ac:dyDescent="0.45">
      <c r="E195" s="2"/>
      <c r="G195" s="3"/>
      <c r="I195" s="3"/>
      <c r="J195" s="3"/>
    </row>
    <row r="196" spans="5:10" ht="16.8" x14ac:dyDescent="0.45">
      <c r="E196" s="2"/>
      <c r="G196" s="3"/>
      <c r="I196" s="3"/>
      <c r="J196" s="3"/>
    </row>
    <row r="197" spans="5:10" ht="16.8" x14ac:dyDescent="0.45">
      <c r="E197" s="2"/>
      <c r="G197" s="3"/>
      <c r="I197" s="3"/>
      <c r="J197" s="3"/>
    </row>
    <row r="198" spans="5:10" ht="16.8" x14ac:dyDescent="0.45">
      <c r="E198" s="2"/>
      <c r="G198" s="3"/>
      <c r="I198" s="3"/>
      <c r="J198" s="3"/>
    </row>
    <row r="199" spans="5:10" ht="16.8" x14ac:dyDescent="0.45">
      <c r="E199" s="2"/>
      <c r="G199" s="3"/>
      <c r="I199" s="3"/>
      <c r="J199" s="3"/>
    </row>
    <row r="200" spans="5:10" ht="16.8" x14ac:dyDescent="0.45">
      <c r="E200" s="2"/>
      <c r="G200" s="3"/>
      <c r="I200" s="3"/>
      <c r="J200" s="3"/>
    </row>
    <row r="201" spans="5:10" ht="16.8" x14ac:dyDescent="0.45">
      <c r="E201" s="2"/>
      <c r="G201" s="3"/>
      <c r="I201" s="3"/>
      <c r="J201" s="3"/>
    </row>
    <row r="202" spans="5:10" ht="16.8" x14ac:dyDescent="0.45">
      <c r="E202" s="2"/>
      <c r="G202" s="3"/>
      <c r="I202" s="3"/>
      <c r="J202" s="3"/>
    </row>
    <row r="203" spans="5:10" ht="16.8" x14ac:dyDescent="0.45">
      <c r="E203" s="2"/>
      <c r="G203" s="3"/>
      <c r="I203" s="3"/>
      <c r="J203" s="3"/>
    </row>
    <row r="204" spans="5:10" ht="16.8" x14ac:dyDescent="0.45">
      <c r="E204" s="2"/>
      <c r="G204" s="3"/>
      <c r="I204" s="3"/>
      <c r="J204" s="3"/>
    </row>
    <row r="205" spans="5:10" ht="16.8" x14ac:dyDescent="0.45">
      <c r="E205" s="2"/>
      <c r="G205" s="3"/>
      <c r="I205" s="3"/>
      <c r="J205" s="3"/>
    </row>
    <row r="206" spans="5:10" ht="16.8" x14ac:dyDescent="0.45">
      <c r="E206" s="2"/>
      <c r="G206" s="3"/>
      <c r="I206" s="3"/>
      <c r="J206" s="3"/>
    </row>
    <row r="207" spans="5:10" ht="16.8" x14ac:dyDescent="0.45">
      <c r="E207" s="2"/>
      <c r="G207" s="3"/>
      <c r="I207" s="3"/>
      <c r="J207" s="3"/>
    </row>
    <row r="208" spans="5:10" ht="16.8" x14ac:dyDescent="0.45">
      <c r="E208" s="2"/>
      <c r="G208" s="3"/>
      <c r="I208" s="3"/>
      <c r="J208" s="3"/>
    </row>
    <row r="209" spans="5:10" ht="16.8" x14ac:dyDescent="0.45">
      <c r="E209" s="2"/>
      <c r="G209" s="3"/>
      <c r="I209" s="3"/>
      <c r="J209" s="3"/>
    </row>
    <row r="210" spans="5:10" ht="16.8" x14ac:dyDescent="0.45">
      <c r="E210" s="2"/>
      <c r="G210" s="3"/>
      <c r="I210" s="3"/>
      <c r="J210" s="3"/>
    </row>
    <row r="211" spans="5:10" ht="16.8" x14ac:dyDescent="0.45">
      <c r="E211" s="2"/>
      <c r="G211" s="3"/>
      <c r="I211" s="3"/>
      <c r="J211" s="3"/>
    </row>
    <row r="212" spans="5:10" ht="16.8" x14ac:dyDescent="0.45">
      <c r="E212" s="2"/>
      <c r="G212" s="3"/>
      <c r="I212" s="3"/>
      <c r="J212" s="3"/>
    </row>
    <row r="213" spans="5:10" ht="16.8" x14ac:dyDescent="0.45">
      <c r="E213" s="2"/>
      <c r="G213" s="3"/>
      <c r="I213" s="3"/>
      <c r="J213" s="3"/>
    </row>
    <row r="214" spans="5:10" ht="16.8" x14ac:dyDescent="0.45">
      <c r="E214" s="2"/>
      <c r="G214" s="3"/>
      <c r="I214" s="3"/>
      <c r="J214" s="3"/>
    </row>
    <row r="215" spans="5:10" ht="16.8" x14ac:dyDescent="0.45">
      <c r="E215" s="2"/>
      <c r="G215" s="3"/>
      <c r="I215" s="3"/>
      <c r="J215" s="3"/>
    </row>
    <row r="216" spans="5:10" ht="16.8" x14ac:dyDescent="0.45">
      <c r="E216" s="2"/>
      <c r="G216" s="3"/>
      <c r="I216" s="3"/>
      <c r="J216" s="3"/>
    </row>
    <row r="217" spans="5:10" ht="16.8" x14ac:dyDescent="0.45">
      <c r="E217" s="2"/>
      <c r="G217" s="3"/>
      <c r="I217" s="3"/>
      <c r="J217" s="3"/>
    </row>
    <row r="218" spans="5:10" ht="16.8" x14ac:dyDescent="0.45">
      <c r="E218" s="2"/>
      <c r="G218" s="3"/>
      <c r="I218" s="3"/>
      <c r="J218" s="3"/>
    </row>
    <row r="219" spans="5:10" ht="16.8" x14ac:dyDescent="0.45">
      <c r="E219" s="2"/>
      <c r="G219" s="3"/>
      <c r="I219" s="3"/>
      <c r="J219" s="3"/>
    </row>
    <row r="220" spans="5:10" ht="16.8" x14ac:dyDescent="0.45">
      <c r="E220" s="2"/>
      <c r="G220" s="3"/>
      <c r="I220" s="3"/>
      <c r="J220" s="3"/>
    </row>
    <row r="221" spans="5:10" ht="16.8" x14ac:dyDescent="0.45">
      <c r="E221" s="2"/>
      <c r="G221" s="3"/>
      <c r="I221" s="3"/>
      <c r="J221" s="3"/>
    </row>
    <row r="222" spans="5:10" ht="16.8" x14ac:dyDescent="0.45">
      <c r="E222" s="2"/>
      <c r="G222" s="3"/>
      <c r="I222" s="3"/>
      <c r="J222" s="3"/>
    </row>
    <row r="223" spans="5:10" ht="16.8" x14ac:dyDescent="0.45">
      <c r="E223" s="2"/>
      <c r="G223" s="3"/>
      <c r="I223" s="3"/>
      <c r="J223" s="3"/>
    </row>
    <row r="224" spans="5:10" ht="16.8" x14ac:dyDescent="0.45">
      <c r="E224" s="2"/>
      <c r="G224" s="3"/>
      <c r="I224" s="3"/>
      <c r="J224" s="3"/>
    </row>
    <row r="225" spans="5:10" ht="16.8" x14ac:dyDescent="0.45">
      <c r="E225" s="2"/>
      <c r="G225" s="3"/>
      <c r="I225" s="3"/>
      <c r="J225" s="3"/>
    </row>
    <row r="226" spans="5:10" ht="16.8" x14ac:dyDescent="0.45">
      <c r="E226" s="2"/>
      <c r="G226" s="3"/>
      <c r="I226" s="3"/>
      <c r="J226" s="3"/>
    </row>
    <row r="227" spans="5:10" ht="16.8" x14ac:dyDescent="0.45">
      <c r="E227" s="2"/>
      <c r="G227" s="3"/>
      <c r="I227" s="3"/>
      <c r="J227" s="3"/>
    </row>
    <row r="228" spans="5:10" ht="16.8" x14ac:dyDescent="0.45">
      <c r="E228" s="2"/>
      <c r="G228" s="3"/>
      <c r="I228" s="3"/>
      <c r="J228" s="3"/>
    </row>
    <row r="229" spans="5:10" ht="16.8" x14ac:dyDescent="0.45">
      <c r="E229" s="2"/>
      <c r="G229" s="3"/>
      <c r="I229" s="3"/>
      <c r="J229" s="3"/>
    </row>
    <row r="230" spans="5:10" ht="16.8" x14ac:dyDescent="0.45">
      <c r="E230" s="2"/>
      <c r="G230" s="3"/>
      <c r="I230" s="3"/>
      <c r="J230" s="3"/>
    </row>
    <row r="231" spans="5:10" ht="16.8" x14ac:dyDescent="0.45">
      <c r="E231" s="2"/>
      <c r="G231" s="3"/>
      <c r="I231" s="3"/>
      <c r="J231" s="3"/>
    </row>
    <row r="232" spans="5:10" ht="16.8" x14ac:dyDescent="0.45">
      <c r="E232" s="2"/>
      <c r="G232" s="3"/>
      <c r="I232" s="3"/>
      <c r="J232" s="3"/>
    </row>
    <row r="233" spans="5:10" ht="16.8" x14ac:dyDescent="0.45">
      <c r="E233" s="2"/>
      <c r="G233" s="3"/>
      <c r="I233" s="3"/>
      <c r="J233" s="3"/>
    </row>
    <row r="234" spans="5:10" ht="16.8" x14ac:dyDescent="0.45">
      <c r="E234" s="2"/>
      <c r="G234" s="3"/>
      <c r="I234" s="3"/>
      <c r="J234" s="3"/>
    </row>
    <row r="235" spans="5:10" ht="16.8" x14ac:dyDescent="0.45">
      <c r="E235" s="2"/>
      <c r="G235" s="3"/>
      <c r="I235" s="3"/>
      <c r="J235" s="3"/>
    </row>
    <row r="236" spans="5:10" ht="16.8" x14ac:dyDescent="0.45">
      <c r="E236" s="2"/>
      <c r="G236" s="3"/>
      <c r="I236" s="3"/>
      <c r="J236" s="3"/>
    </row>
    <row r="237" spans="5:10" ht="16.8" x14ac:dyDescent="0.45">
      <c r="E237" s="2"/>
      <c r="G237" s="3"/>
      <c r="I237" s="3"/>
      <c r="J237" s="3"/>
    </row>
    <row r="238" spans="5:10" ht="16.8" x14ac:dyDescent="0.45">
      <c r="E238" s="2"/>
      <c r="G238" s="3"/>
      <c r="I238" s="3"/>
      <c r="J238" s="3"/>
    </row>
    <row r="239" spans="5:10" ht="16.8" x14ac:dyDescent="0.45">
      <c r="E239" s="2"/>
      <c r="G239" s="3"/>
      <c r="I239" s="3"/>
      <c r="J239" s="3"/>
    </row>
    <row r="240" spans="5:10" ht="16.8" x14ac:dyDescent="0.45">
      <c r="E240" s="2"/>
      <c r="G240" s="3"/>
      <c r="I240" s="3"/>
      <c r="J240" s="3"/>
    </row>
    <row r="241" spans="5:10" ht="16.8" x14ac:dyDescent="0.45">
      <c r="E241" s="2"/>
      <c r="G241" s="3"/>
      <c r="I241" s="3"/>
      <c r="J241" s="3"/>
    </row>
    <row r="242" spans="5:10" ht="16.8" x14ac:dyDescent="0.45">
      <c r="E242" s="2"/>
      <c r="G242" s="3"/>
      <c r="I242" s="3"/>
      <c r="J242" s="3"/>
    </row>
    <row r="243" spans="5:10" ht="16.8" x14ac:dyDescent="0.45">
      <c r="E243" s="2"/>
      <c r="G243" s="3"/>
      <c r="I243" s="3"/>
      <c r="J243" s="3"/>
    </row>
    <row r="244" spans="5:10" ht="16.8" x14ac:dyDescent="0.45">
      <c r="E244" s="2"/>
      <c r="G244" s="3"/>
      <c r="I244" s="3"/>
      <c r="J244" s="3"/>
    </row>
    <row r="245" spans="5:10" ht="16.8" x14ac:dyDescent="0.45">
      <c r="E245" s="2"/>
      <c r="G245" s="3"/>
      <c r="I245" s="3"/>
      <c r="J245" s="3"/>
    </row>
    <row r="246" spans="5:10" ht="16.8" x14ac:dyDescent="0.45">
      <c r="E246" s="2"/>
      <c r="G246" s="3"/>
      <c r="I246" s="3"/>
      <c r="J246" s="3"/>
    </row>
    <row r="247" spans="5:10" ht="16.8" x14ac:dyDescent="0.45">
      <c r="E247" s="2"/>
      <c r="G247" s="3"/>
      <c r="I247" s="3"/>
      <c r="J247" s="3"/>
    </row>
    <row r="248" spans="5:10" ht="16.8" x14ac:dyDescent="0.45">
      <c r="E248" s="2"/>
      <c r="G248" s="3"/>
      <c r="I248" s="3"/>
      <c r="J248" s="3"/>
    </row>
    <row r="249" spans="5:10" ht="16.8" x14ac:dyDescent="0.45">
      <c r="E249" s="2"/>
      <c r="G249" s="3"/>
      <c r="I249" s="3"/>
      <c r="J249" s="3"/>
    </row>
    <row r="250" spans="5:10" ht="16.8" x14ac:dyDescent="0.45">
      <c r="E250" s="2"/>
      <c r="G250" s="3"/>
      <c r="I250" s="3"/>
      <c r="J250" s="3"/>
    </row>
    <row r="251" spans="5:10" ht="16.8" x14ac:dyDescent="0.45">
      <c r="E251" s="2"/>
      <c r="G251" s="3"/>
      <c r="I251" s="3"/>
      <c r="J251" s="3"/>
    </row>
    <row r="252" spans="5:10" ht="16.8" x14ac:dyDescent="0.45">
      <c r="E252" s="2"/>
      <c r="G252" s="3"/>
      <c r="I252" s="3"/>
      <c r="J252" s="3"/>
    </row>
    <row r="253" spans="5:10" ht="16.8" x14ac:dyDescent="0.45">
      <c r="E253" s="2"/>
      <c r="G253" s="3"/>
      <c r="I253" s="3"/>
      <c r="J253" s="3"/>
    </row>
    <row r="254" spans="5:10" ht="16.8" x14ac:dyDescent="0.45">
      <c r="E254" s="2"/>
      <c r="G254" s="3"/>
      <c r="I254" s="3"/>
      <c r="J254" s="3"/>
    </row>
    <row r="255" spans="5:10" ht="16.8" x14ac:dyDescent="0.45">
      <c r="E255" s="2"/>
      <c r="G255" s="3"/>
      <c r="I255" s="3"/>
      <c r="J255" s="3"/>
    </row>
    <row r="256" spans="5:10" ht="16.8" x14ac:dyDescent="0.45">
      <c r="E256" s="2"/>
      <c r="G256" s="3"/>
      <c r="I256" s="3"/>
      <c r="J256" s="3"/>
    </row>
    <row r="257" spans="5:10" ht="16.8" x14ac:dyDescent="0.45">
      <c r="E257" s="2"/>
      <c r="G257" s="3"/>
      <c r="I257" s="3"/>
      <c r="J257" s="3"/>
    </row>
    <row r="258" spans="5:10" ht="16.8" x14ac:dyDescent="0.45">
      <c r="E258" s="2"/>
      <c r="G258" s="3"/>
      <c r="I258" s="3"/>
      <c r="J258" s="3"/>
    </row>
    <row r="259" spans="5:10" ht="16.8" x14ac:dyDescent="0.45">
      <c r="E259" s="2"/>
      <c r="G259" s="3"/>
      <c r="I259" s="3"/>
      <c r="J259" s="3"/>
    </row>
    <row r="260" spans="5:10" ht="16.8" x14ac:dyDescent="0.45">
      <c r="E260" s="2"/>
      <c r="G260" s="3"/>
      <c r="I260" s="3"/>
      <c r="J260" s="3"/>
    </row>
    <row r="261" spans="5:10" ht="16.8" x14ac:dyDescent="0.45">
      <c r="E261" s="2"/>
      <c r="G261" s="3"/>
      <c r="I261" s="3"/>
      <c r="J261" s="3"/>
    </row>
    <row r="262" spans="5:10" ht="16.8" x14ac:dyDescent="0.45">
      <c r="E262" s="2"/>
      <c r="G262" s="3"/>
      <c r="I262" s="3"/>
      <c r="J262" s="3"/>
    </row>
    <row r="263" spans="5:10" ht="16.8" x14ac:dyDescent="0.45">
      <c r="E263" s="2"/>
      <c r="G263" s="3"/>
      <c r="I263" s="3"/>
      <c r="J263" s="3"/>
    </row>
    <row r="264" spans="5:10" ht="16.8" x14ac:dyDescent="0.45">
      <c r="E264" s="2"/>
      <c r="G264" s="3"/>
      <c r="I264" s="3"/>
      <c r="J264" s="3"/>
    </row>
    <row r="265" spans="5:10" ht="16.8" x14ac:dyDescent="0.45">
      <c r="E265" s="2"/>
      <c r="G265" s="3"/>
      <c r="I265" s="3"/>
      <c r="J265" s="3"/>
    </row>
    <row r="266" spans="5:10" ht="16.8" x14ac:dyDescent="0.45">
      <c r="E266" s="2"/>
      <c r="G266" s="3"/>
      <c r="I266" s="3"/>
      <c r="J266" s="3"/>
    </row>
    <row r="267" spans="5:10" ht="16.8" x14ac:dyDescent="0.45">
      <c r="E267" s="2"/>
      <c r="G267" s="3"/>
      <c r="I267" s="3"/>
      <c r="J267" s="3"/>
    </row>
    <row r="268" spans="5:10" ht="16.8" x14ac:dyDescent="0.45">
      <c r="E268" s="2"/>
      <c r="G268" s="3"/>
      <c r="I268" s="3"/>
      <c r="J268" s="3"/>
    </row>
    <row r="269" spans="5:10" ht="16.8" x14ac:dyDescent="0.45">
      <c r="E269" s="2"/>
      <c r="G269" s="3"/>
      <c r="I269" s="3"/>
      <c r="J269" s="3"/>
    </row>
    <row r="270" spans="5:10" ht="16.8" x14ac:dyDescent="0.45">
      <c r="E270" s="2"/>
      <c r="G270" s="3"/>
      <c r="I270" s="3"/>
      <c r="J270" s="3"/>
    </row>
    <row r="271" spans="5:10" ht="16.8" x14ac:dyDescent="0.45">
      <c r="E271" s="2"/>
      <c r="G271" s="3"/>
      <c r="I271" s="3"/>
      <c r="J271" s="3"/>
    </row>
    <row r="272" spans="5:10" ht="16.8" x14ac:dyDescent="0.45">
      <c r="E272" s="2"/>
      <c r="G272" s="3"/>
      <c r="I272" s="3"/>
      <c r="J272" s="3"/>
    </row>
    <row r="273" spans="5:10" ht="16.8" x14ac:dyDescent="0.45">
      <c r="E273" s="2"/>
      <c r="G273" s="3"/>
      <c r="I273" s="3"/>
      <c r="J273" s="3"/>
    </row>
    <row r="274" spans="5:10" ht="16.8" x14ac:dyDescent="0.45">
      <c r="E274" s="2"/>
      <c r="G274" s="3"/>
      <c r="I274" s="3"/>
      <c r="J274" s="3"/>
    </row>
    <row r="275" spans="5:10" ht="16.8" x14ac:dyDescent="0.45">
      <c r="E275" s="2"/>
      <c r="G275" s="3"/>
      <c r="I275" s="3"/>
      <c r="J275" s="3"/>
    </row>
    <row r="276" spans="5:10" ht="16.8" x14ac:dyDescent="0.45">
      <c r="E276" s="2"/>
      <c r="G276" s="3"/>
      <c r="I276" s="3"/>
      <c r="J276" s="3"/>
    </row>
    <row r="277" spans="5:10" ht="16.8" x14ac:dyDescent="0.45">
      <c r="E277" s="2"/>
      <c r="G277" s="3"/>
      <c r="I277" s="3"/>
      <c r="J277" s="3"/>
    </row>
    <row r="278" spans="5:10" ht="16.8" x14ac:dyDescent="0.45">
      <c r="E278" s="2"/>
      <c r="G278" s="3"/>
      <c r="I278" s="3"/>
      <c r="J278" s="3"/>
    </row>
    <row r="279" spans="5:10" ht="16.8" x14ac:dyDescent="0.45">
      <c r="E279" s="2"/>
      <c r="G279" s="3"/>
      <c r="I279" s="3"/>
      <c r="J279" s="3"/>
    </row>
    <row r="280" spans="5:10" ht="16.8" x14ac:dyDescent="0.45">
      <c r="E280" s="2"/>
      <c r="G280" s="3"/>
      <c r="I280" s="3"/>
      <c r="J280" s="3"/>
    </row>
    <row r="281" spans="5:10" ht="16.8" x14ac:dyDescent="0.45">
      <c r="E281" s="2"/>
      <c r="G281" s="3"/>
      <c r="I281" s="3"/>
      <c r="J281" s="3"/>
    </row>
    <row r="282" spans="5:10" ht="16.8" x14ac:dyDescent="0.45">
      <c r="E282" s="2"/>
      <c r="G282" s="3"/>
      <c r="I282" s="3"/>
      <c r="J282" s="3"/>
    </row>
    <row r="283" spans="5:10" ht="16.8" x14ac:dyDescent="0.45">
      <c r="E283" s="2"/>
      <c r="G283" s="3"/>
      <c r="I283" s="3"/>
      <c r="J283" s="3"/>
    </row>
    <row r="284" spans="5:10" ht="16.8" x14ac:dyDescent="0.45">
      <c r="E284" s="2"/>
      <c r="G284" s="3"/>
      <c r="I284" s="3"/>
      <c r="J284" s="3"/>
    </row>
    <row r="285" spans="5:10" ht="16.8" x14ac:dyDescent="0.45">
      <c r="E285" s="2"/>
      <c r="G285" s="3"/>
      <c r="I285" s="3"/>
      <c r="J285" s="3"/>
    </row>
    <row r="286" spans="5:10" ht="16.8" x14ac:dyDescent="0.45">
      <c r="E286" s="2"/>
      <c r="G286" s="3"/>
      <c r="I286" s="3"/>
      <c r="J286" s="3"/>
    </row>
    <row r="287" spans="5:10" ht="16.8" x14ac:dyDescent="0.45">
      <c r="E287" s="2"/>
      <c r="G287" s="3"/>
      <c r="I287" s="3"/>
      <c r="J287" s="3"/>
    </row>
    <row r="288" spans="5:10" ht="16.8" x14ac:dyDescent="0.45">
      <c r="E288" s="2"/>
      <c r="G288" s="3"/>
      <c r="I288" s="3"/>
      <c r="J288" s="3"/>
    </row>
    <row r="289" spans="5:10" ht="16.8" x14ac:dyDescent="0.45">
      <c r="E289" s="2"/>
      <c r="G289" s="3"/>
      <c r="I289" s="3"/>
      <c r="J289" s="3"/>
    </row>
    <row r="290" spans="5:10" ht="16.8" x14ac:dyDescent="0.45">
      <c r="E290" s="2"/>
      <c r="G290" s="3"/>
      <c r="I290" s="3"/>
      <c r="J290" s="3"/>
    </row>
    <row r="291" spans="5:10" ht="16.8" x14ac:dyDescent="0.45">
      <c r="E291" s="2"/>
      <c r="G291" s="3"/>
      <c r="I291" s="3"/>
      <c r="J291" s="3"/>
    </row>
    <row r="292" spans="5:10" ht="16.8" x14ac:dyDescent="0.45">
      <c r="E292" s="2"/>
      <c r="G292" s="3"/>
      <c r="I292" s="3"/>
      <c r="J292" s="3"/>
    </row>
    <row r="293" spans="5:10" ht="16.8" x14ac:dyDescent="0.45">
      <c r="E293" s="2"/>
      <c r="G293" s="3"/>
      <c r="I293" s="3"/>
      <c r="J293" s="3"/>
    </row>
    <row r="294" spans="5:10" ht="16.8" x14ac:dyDescent="0.45">
      <c r="E294" s="2"/>
      <c r="G294" s="3"/>
      <c r="I294" s="3"/>
      <c r="J294" s="3"/>
    </row>
    <row r="295" spans="5:10" ht="16.8" x14ac:dyDescent="0.45">
      <c r="E295" s="2"/>
      <c r="G295" s="3"/>
      <c r="I295" s="3"/>
      <c r="J295" s="3"/>
    </row>
    <row r="296" spans="5:10" ht="16.8" x14ac:dyDescent="0.45">
      <c r="E296" s="2"/>
      <c r="G296" s="3"/>
      <c r="I296" s="3"/>
      <c r="J296" s="3"/>
    </row>
    <row r="297" spans="5:10" ht="16.8" x14ac:dyDescent="0.45">
      <c r="E297" s="2"/>
      <c r="G297" s="3"/>
      <c r="I297" s="3"/>
      <c r="J297" s="3"/>
    </row>
    <row r="298" spans="5:10" ht="16.8" x14ac:dyDescent="0.45">
      <c r="E298" s="2"/>
      <c r="G298" s="3"/>
      <c r="I298" s="3"/>
      <c r="J298" s="3"/>
    </row>
    <row r="299" spans="5:10" ht="16.8" x14ac:dyDescent="0.45">
      <c r="E299" s="2"/>
      <c r="G299" s="3"/>
      <c r="I299" s="3"/>
      <c r="J299" s="3"/>
    </row>
    <row r="300" spans="5:10" ht="16.8" x14ac:dyDescent="0.45">
      <c r="E300" s="2"/>
      <c r="G300" s="3"/>
      <c r="I300" s="3"/>
      <c r="J300" s="3"/>
    </row>
    <row r="301" spans="5:10" ht="16.8" x14ac:dyDescent="0.45">
      <c r="E301" s="2"/>
      <c r="G301" s="3"/>
      <c r="I301" s="3"/>
      <c r="J301" s="3"/>
    </row>
    <row r="302" spans="5:10" ht="16.8" x14ac:dyDescent="0.45">
      <c r="E302" s="2"/>
      <c r="G302" s="3"/>
      <c r="I302" s="3"/>
      <c r="J302" s="3"/>
    </row>
    <row r="303" spans="5:10" ht="16.8" x14ac:dyDescent="0.45">
      <c r="E303" s="2"/>
      <c r="G303" s="3"/>
      <c r="I303" s="3"/>
      <c r="J303" s="3"/>
    </row>
    <row r="304" spans="5:10" ht="16.8" x14ac:dyDescent="0.45">
      <c r="E304" s="2"/>
      <c r="G304" s="3"/>
      <c r="I304" s="3"/>
      <c r="J304" s="3"/>
    </row>
    <row r="305" spans="5:10" ht="16.8" x14ac:dyDescent="0.45">
      <c r="E305" s="2"/>
      <c r="G305" s="3"/>
      <c r="I305" s="3"/>
      <c r="J305" s="3"/>
    </row>
    <row r="306" spans="5:10" ht="16.8" x14ac:dyDescent="0.45">
      <c r="E306" s="2"/>
      <c r="G306" s="3"/>
      <c r="I306" s="3"/>
      <c r="J306" s="3"/>
    </row>
    <row r="307" spans="5:10" ht="16.8" x14ac:dyDescent="0.45">
      <c r="E307" s="2"/>
      <c r="G307" s="3"/>
      <c r="I307" s="3"/>
      <c r="J307" s="3"/>
    </row>
    <row r="308" spans="5:10" ht="16.8" x14ac:dyDescent="0.45">
      <c r="E308" s="2"/>
      <c r="G308" s="3"/>
      <c r="I308" s="3"/>
      <c r="J308" s="3"/>
    </row>
    <row r="309" spans="5:10" ht="16.8" x14ac:dyDescent="0.45">
      <c r="E309" s="2"/>
      <c r="G309" s="3"/>
      <c r="I309" s="3"/>
      <c r="J309" s="3"/>
    </row>
    <row r="310" spans="5:10" ht="16.8" x14ac:dyDescent="0.45">
      <c r="E310" s="2"/>
      <c r="G310" s="3"/>
      <c r="I310" s="3"/>
      <c r="J310" s="3"/>
    </row>
    <row r="311" spans="5:10" ht="16.8" x14ac:dyDescent="0.45">
      <c r="E311" s="2"/>
      <c r="G311" s="3"/>
      <c r="I311" s="3"/>
      <c r="J311" s="3"/>
    </row>
    <row r="312" spans="5:10" ht="16.8" x14ac:dyDescent="0.45">
      <c r="E312" s="2"/>
      <c r="G312" s="3"/>
      <c r="I312" s="3"/>
      <c r="J312" s="3"/>
    </row>
    <row r="313" spans="5:10" ht="16.8" x14ac:dyDescent="0.45">
      <c r="E313" s="2"/>
      <c r="G313" s="3"/>
      <c r="I313" s="3"/>
      <c r="J313" s="3"/>
    </row>
    <row r="314" spans="5:10" ht="16.8" x14ac:dyDescent="0.45">
      <c r="E314" s="2"/>
      <c r="G314" s="3"/>
      <c r="I314" s="3"/>
      <c r="J314" s="3"/>
    </row>
    <row r="315" spans="5:10" ht="16.8" x14ac:dyDescent="0.45">
      <c r="E315" s="2"/>
      <c r="G315" s="3"/>
      <c r="I315" s="3"/>
      <c r="J315" s="3"/>
    </row>
    <row r="316" spans="5:10" ht="16.8" x14ac:dyDescent="0.45">
      <c r="E316" s="2"/>
      <c r="G316" s="3"/>
      <c r="I316" s="3"/>
      <c r="J316" s="3"/>
    </row>
    <row r="317" spans="5:10" ht="16.8" x14ac:dyDescent="0.45">
      <c r="E317" s="2"/>
      <c r="G317" s="3"/>
      <c r="I317" s="3"/>
      <c r="J317" s="3"/>
    </row>
    <row r="318" spans="5:10" ht="16.8" x14ac:dyDescent="0.45">
      <c r="E318" s="2"/>
      <c r="G318" s="3"/>
      <c r="I318" s="3"/>
      <c r="J318" s="3"/>
    </row>
    <row r="319" spans="5:10" ht="16.8" x14ac:dyDescent="0.45">
      <c r="E319" s="2"/>
      <c r="G319" s="3"/>
      <c r="I319" s="3"/>
      <c r="J319" s="3"/>
    </row>
    <row r="320" spans="5:10" ht="16.8" x14ac:dyDescent="0.45">
      <c r="E320" s="2"/>
      <c r="G320" s="3"/>
      <c r="I320" s="3"/>
      <c r="J320" s="3"/>
    </row>
    <row r="321" spans="5:10" ht="16.8" x14ac:dyDescent="0.45">
      <c r="E321" s="2"/>
      <c r="G321" s="3"/>
      <c r="I321" s="3"/>
      <c r="J321" s="3"/>
    </row>
    <row r="322" spans="5:10" ht="16.8" x14ac:dyDescent="0.45">
      <c r="E322" s="2"/>
      <c r="G322" s="3"/>
      <c r="I322" s="3"/>
      <c r="J322" s="3"/>
    </row>
    <row r="323" spans="5:10" ht="16.8" x14ac:dyDescent="0.45">
      <c r="E323" s="2"/>
      <c r="G323" s="3"/>
      <c r="I323" s="3"/>
      <c r="J323" s="3"/>
    </row>
    <row r="324" spans="5:10" ht="16.8" x14ac:dyDescent="0.45">
      <c r="E324" s="2"/>
      <c r="G324" s="3"/>
      <c r="I324" s="3"/>
      <c r="J324" s="3"/>
    </row>
    <row r="325" spans="5:10" ht="16.8" x14ac:dyDescent="0.45">
      <c r="E325" s="2"/>
      <c r="G325" s="3"/>
      <c r="I325" s="3"/>
      <c r="J325" s="3"/>
    </row>
    <row r="326" spans="5:10" ht="16.8" x14ac:dyDescent="0.45">
      <c r="E326" s="2"/>
      <c r="G326" s="3"/>
      <c r="I326" s="3"/>
      <c r="J326" s="3"/>
    </row>
    <row r="327" spans="5:10" ht="16.8" x14ac:dyDescent="0.45">
      <c r="E327" s="2"/>
      <c r="G327" s="3"/>
      <c r="I327" s="3"/>
      <c r="J327" s="3"/>
    </row>
    <row r="328" spans="5:10" ht="16.8" x14ac:dyDescent="0.45">
      <c r="E328" s="2"/>
      <c r="G328" s="3"/>
      <c r="I328" s="3"/>
      <c r="J328" s="3"/>
    </row>
    <row r="329" spans="5:10" ht="16.8" x14ac:dyDescent="0.45">
      <c r="E329" s="2"/>
      <c r="G329" s="3"/>
      <c r="I329" s="3"/>
      <c r="J329" s="3"/>
    </row>
    <row r="330" spans="5:10" ht="16.8" x14ac:dyDescent="0.45">
      <c r="E330" s="2"/>
      <c r="G330" s="3"/>
      <c r="I330" s="3"/>
      <c r="J330" s="3"/>
    </row>
    <row r="331" spans="5:10" ht="16.8" x14ac:dyDescent="0.45">
      <c r="E331" s="2"/>
      <c r="G331" s="3"/>
      <c r="I331" s="3"/>
      <c r="J331" s="3"/>
    </row>
    <row r="332" spans="5:10" ht="16.8" x14ac:dyDescent="0.45">
      <c r="E332" s="2"/>
      <c r="G332" s="3"/>
      <c r="I332" s="3"/>
      <c r="J332" s="3"/>
    </row>
    <row r="333" spans="5:10" ht="16.8" x14ac:dyDescent="0.45">
      <c r="E333" s="2"/>
      <c r="G333" s="3"/>
      <c r="I333" s="3"/>
      <c r="J333" s="3"/>
    </row>
    <row r="334" spans="5:10" ht="16.8" x14ac:dyDescent="0.45">
      <c r="E334" s="2"/>
      <c r="G334" s="3"/>
      <c r="I334" s="3"/>
      <c r="J334" s="3"/>
    </row>
    <row r="335" spans="5:10" ht="16.8" x14ac:dyDescent="0.45">
      <c r="E335" s="2"/>
      <c r="G335" s="3"/>
      <c r="I335" s="3"/>
      <c r="J335" s="3"/>
    </row>
    <row r="336" spans="5:10" ht="16.8" x14ac:dyDescent="0.45">
      <c r="E336" s="2"/>
      <c r="G336" s="3"/>
      <c r="I336" s="3"/>
      <c r="J336" s="3"/>
    </row>
    <row r="337" spans="5:10" ht="16.8" x14ac:dyDescent="0.45">
      <c r="E337" s="2"/>
      <c r="G337" s="3"/>
      <c r="I337" s="3"/>
      <c r="J337" s="3"/>
    </row>
    <row r="338" spans="5:10" ht="16.8" x14ac:dyDescent="0.45">
      <c r="E338" s="2"/>
      <c r="G338" s="3"/>
      <c r="I338" s="3"/>
      <c r="J338" s="3"/>
    </row>
    <row r="339" spans="5:10" ht="16.8" x14ac:dyDescent="0.45">
      <c r="E339" s="2"/>
      <c r="G339" s="3"/>
      <c r="I339" s="3"/>
      <c r="J339" s="3"/>
    </row>
    <row r="340" spans="5:10" ht="16.8" x14ac:dyDescent="0.45">
      <c r="E340" s="2"/>
      <c r="G340" s="3"/>
      <c r="I340" s="3"/>
      <c r="J340" s="3"/>
    </row>
    <row r="341" spans="5:10" ht="16.8" x14ac:dyDescent="0.45">
      <c r="E341" s="2"/>
      <c r="G341" s="3"/>
      <c r="I341" s="3"/>
      <c r="J341" s="3"/>
    </row>
    <row r="342" spans="5:10" ht="16.8" x14ac:dyDescent="0.45">
      <c r="E342" s="2"/>
      <c r="G342" s="3"/>
      <c r="I342" s="3"/>
      <c r="J342" s="3"/>
    </row>
    <row r="343" spans="5:10" ht="16.8" x14ac:dyDescent="0.45">
      <c r="E343" s="2"/>
      <c r="G343" s="3"/>
      <c r="I343" s="3"/>
      <c r="J343" s="3"/>
    </row>
    <row r="344" spans="5:10" ht="16.8" x14ac:dyDescent="0.45">
      <c r="E344" s="2"/>
      <c r="G344" s="3"/>
      <c r="I344" s="3"/>
      <c r="J344" s="3"/>
    </row>
    <row r="345" spans="5:10" ht="16.8" x14ac:dyDescent="0.45">
      <c r="E345" s="2"/>
      <c r="G345" s="3"/>
      <c r="I345" s="3"/>
      <c r="J345" s="3"/>
    </row>
    <row r="346" spans="5:10" ht="16.8" x14ac:dyDescent="0.45">
      <c r="E346" s="2"/>
      <c r="G346" s="3"/>
      <c r="I346" s="3"/>
      <c r="J346" s="3"/>
    </row>
    <row r="347" spans="5:10" ht="16.8" x14ac:dyDescent="0.45">
      <c r="E347" s="2"/>
      <c r="G347" s="3"/>
      <c r="I347" s="3"/>
      <c r="J347" s="3"/>
    </row>
    <row r="348" spans="5:10" ht="16.8" x14ac:dyDescent="0.45">
      <c r="E348" s="2"/>
      <c r="G348" s="3"/>
      <c r="I348" s="3"/>
      <c r="J348" s="3"/>
    </row>
    <row r="349" spans="5:10" ht="16.8" x14ac:dyDescent="0.45">
      <c r="E349" s="2"/>
      <c r="G349" s="3"/>
      <c r="I349" s="3"/>
      <c r="J349" s="3"/>
    </row>
    <row r="350" spans="5:10" ht="16.8" x14ac:dyDescent="0.45">
      <c r="E350" s="2"/>
      <c r="G350" s="3"/>
      <c r="I350" s="3"/>
      <c r="J350" s="3"/>
    </row>
    <row r="351" spans="5:10" ht="16.8" x14ac:dyDescent="0.45">
      <c r="E351" s="2"/>
      <c r="G351" s="3"/>
      <c r="I351" s="3"/>
      <c r="J351" s="3"/>
    </row>
    <row r="352" spans="5:10" ht="16.8" x14ac:dyDescent="0.45">
      <c r="E352" s="2"/>
      <c r="G352" s="3"/>
      <c r="I352" s="3"/>
      <c r="J352" s="3"/>
    </row>
    <row r="353" spans="5:10" ht="16.8" x14ac:dyDescent="0.45">
      <c r="E353" s="2"/>
      <c r="G353" s="3"/>
      <c r="I353" s="3"/>
      <c r="J353" s="3"/>
    </row>
    <row r="354" spans="5:10" ht="16.8" x14ac:dyDescent="0.45">
      <c r="E354" s="2"/>
      <c r="G354" s="3"/>
      <c r="I354" s="3"/>
      <c r="J354" s="3"/>
    </row>
    <row r="355" spans="5:10" ht="16.8" x14ac:dyDescent="0.45">
      <c r="E355" s="2"/>
      <c r="G355" s="3"/>
      <c r="I355" s="3"/>
      <c r="J355" s="3"/>
    </row>
    <row r="356" spans="5:10" ht="16.8" x14ac:dyDescent="0.45">
      <c r="E356" s="2"/>
      <c r="G356" s="3"/>
      <c r="I356" s="3"/>
      <c r="J356" s="3"/>
    </row>
    <row r="357" spans="5:10" ht="16.8" x14ac:dyDescent="0.45">
      <c r="E357" s="2"/>
      <c r="G357" s="3"/>
      <c r="I357" s="3"/>
      <c r="J357" s="3"/>
    </row>
    <row r="358" spans="5:10" ht="16.8" x14ac:dyDescent="0.45">
      <c r="E358" s="2"/>
      <c r="G358" s="3"/>
      <c r="I358" s="3"/>
      <c r="J358" s="3"/>
    </row>
    <row r="359" spans="5:10" ht="16.8" x14ac:dyDescent="0.45">
      <c r="E359" s="2"/>
      <c r="G359" s="3"/>
      <c r="I359" s="3"/>
      <c r="J359" s="3"/>
    </row>
    <row r="360" spans="5:10" ht="16.8" x14ac:dyDescent="0.45">
      <c r="E360" s="2"/>
      <c r="G360" s="3"/>
      <c r="I360" s="3"/>
      <c r="J360" s="3"/>
    </row>
    <row r="361" spans="5:10" ht="16.8" x14ac:dyDescent="0.45">
      <c r="E361" s="2"/>
      <c r="G361" s="3"/>
      <c r="I361" s="3"/>
      <c r="J361" s="3"/>
    </row>
    <row r="362" spans="5:10" ht="16.8" x14ac:dyDescent="0.45">
      <c r="E362" s="2"/>
      <c r="G362" s="3"/>
      <c r="I362" s="3"/>
      <c r="J362" s="3"/>
    </row>
    <row r="363" spans="5:10" ht="16.8" x14ac:dyDescent="0.45">
      <c r="E363" s="2"/>
      <c r="G363" s="3"/>
      <c r="I363" s="3"/>
      <c r="J363" s="3"/>
    </row>
    <row r="364" spans="5:10" ht="16.8" x14ac:dyDescent="0.45">
      <c r="E364" s="2"/>
      <c r="G364" s="3"/>
      <c r="I364" s="3"/>
      <c r="J364" s="3"/>
    </row>
    <row r="365" spans="5:10" ht="16.8" x14ac:dyDescent="0.45">
      <c r="E365" s="2"/>
      <c r="G365" s="3"/>
      <c r="I365" s="3"/>
      <c r="J365" s="3"/>
    </row>
    <row r="366" spans="5:10" ht="16.8" x14ac:dyDescent="0.45">
      <c r="E366" s="2"/>
      <c r="G366" s="3"/>
      <c r="I366" s="3"/>
      <c r="J366" s="3"/>
    </row>
    <row r="367" spans="5:10" ht="16.8" x14ac:dyDescent="0.45">
      <c r="E367" s="2"/>
      <c r="G367" s="3"/>
      <c r="I367" s="3"/>
      <c r="J367" s="3"/>
    </row>
    <row r="368" spans="5:10" ht="16.8" x14ac:dyDescent="0.45">
      <c r="E368" s="2"/>
      <c r="G368" s="3"/>
      <c r="I368" s="3"/>
      <c r="J368" s="3"/>
    </row>
    <row r="369" spans="5:10" ht="16.8" x14ac:dyDescent="0.45">
      <c r="E369" s="2"/>
      <c r="G369" s="3"/>
      <c r="I369" s="3"/>
      <c r="J369" s="3"/>
    </row>
    <row r="370" spans="5:10" ht="16.8" x14ac:dyDescent="0.45">
      <c r="E370" s="2"/>
      <c r="G370" s="3"/>
      <c r="I370" s="3"/>
      <c r="J370" s="3"/>
    </row>
    <row r="371" spans="5:10" ht="16.8" x14ac:dyDescent="0.45">
      <c r="E371" s="2"/>
      <c r="G371" s="3"/>
      <c r="I371" s="3"/>
      <c r="J371" s="3"/>
    </row>
    <row r="372" spans="5:10" ht="16.8" x14ac:dyDescent="0.45">
      <c r="E372" s="2"/>
      <c r="G372" s="3"/>
      <c r="I372" s="3"/>
      <c r="J372" s="3"/>
    </row>
    <row r="373" spans="5:10" ht="16.8" x14ac:dyDescent="0.45">
      <c r="E373" s="2"/>
      <c r="G373" s="3"/>
      <c r="I373" s="3"/>
      <c r="J373" s="3"/>
    </row>
    <row r="374" spans="5:10" ht="16.8" x14ac:dyDescent="0.45">
      <c r="E374" s="2"/>
      <c r="G374" s="3"/>
      <c r="I374" s="3"/>
      <c r="J374" s="3"/>
    </row>
    <row r="375" spans="5:10" ht="16.8" x14ac:dyDescent="0.45">
      <c r="E375" s="2"/>
      <c r="G375" s="3"/>
      <c r="I375" s="3"/>
      <c r="J375" s="3"/>
    </row>
    <row r="376" spans="5:10" ht="16.8" x14ac:dyDescent="0.45">
      <c r="E376" s="2"/>
      <c r="G376" s="3"/>
      <c r="I376" s="3"/>
      <c r="J376" s="3"/>
    </row>
    <row r="377" spans="5:10" ht="16.8" x14ac:dyDescent="0.45">
      <c r="E377" s="2"/>
      <c r="G377" s="3"/>
      <c r="I377" s="3"/>
      <c r="J377" s="3"/>
    </row>
    <row r="378" spans="5:10" ht="16.8" x14ac:dyDescent="0.45">
      <c r="E378" s="2"/>
      <c r="G378" s="3"/>
      <c r="I378" s="3"/>
      <c r="J378" s="3"/>
    </row>
    <row r="379" spans="5:10" ht="16.8" x14ac:dyDescent="0.45">
      <c r="E379" s="2"/>
      <c r="G379" s="3"/>
      <c r="I379" s="3"/>
      <c r="J379" s="3"/>
    </row>
    <row r="380" spans="5:10" ht="16.8" x14ac:dyDescent="0.45">
      <c r="E380" s="2"/>
      <c r="G380" s="3"/>
      <c r="I380" s="3"/>
      <c r="J380" s="3"/>
    </row>
    <row r="381" spans="5:10" ht="16.8" x14ac:dyDescent="0.45">
      <c r="E381" s="2"/>
      <c r="G381" s="3"/>
      <c r="I381" s="3"/>
      <c r="J381" s="3"/>
    </row>
    <row r="382" spans="5:10" ht="16.8" x14ac:dyDescent="0.45">
      <c r="E382" s="2"/>
      <c r="G382" s="3"/>
      <c r="I382" s="3"/>
      <c r="J382" s="3"/>
    </row>
    <row r="383" spans="5:10" ht="16.8" x14ac:dyDescent="0.45">
      <c r="E383" s="2"/>
      <c r="G383" s="3"/>
      <c r="I383" s="3"/>
      <c r="J383" s="3"/>
    </row>
    <row r="384" spans="5:10" ht="16.8" x14ac:dyDescent="0.45">
      <c r="E384" s="2"/>
      <c r="G384" s="3"/>
      <c r="I384" s="3"/>
      <c r="J384" s="3"/>
    </row>
    <row r="385" spans="5:10" ht="16.8" x14ac:dyDescent="0.45">
      <c r="E385" s="2"/>
      <c r="G385" s="3"/>
      <c r="I385" s="3"/>
      <c r="J385" s="3"/>
    </row>
    <row r="386" spans="5:10" ht="16.8" x14ac:dyDescent="0.45">
      <c r="E386" s="2"/>
      <c r="G386" s="3"/>
      <c r="I386" s="3"/>
      <c r="J386" s="3"/>
    </row>
    <row r="387" spans="5:10" ht="16.8" x14ac:dyDescent="0.45">
      <c r="E387" s="2"/>
      <c r="G387" s="3"/>
      <c r="I387" s="3"/>
      <c r="J387" s="3"/>
    </row>
    <row r="388" spans="5:10" ht="16.8" x14ac:dyDescent="0.45">
      <c r="E388" s="2"/>
      <c r="G388" s="3"/>
      <c r="I388" s="3"/>
      <c r="J388" s="3"/>
    </row>
    <row r="389" spans="5:10" ht="16.8" x14ac:dyDescent="0.45">
      <c r="E389" s="2"/>
      <c r="G389" s="3"/>
      <c r="I389" s="3"/>
      <c r="J389" s="3"/>
    </row>
    <row r="390" spans="5:10" ht="16.8" x14ac:dyDescent="0.45">
      <c r="E390" s="2"/>
      <c r="G390" s="3"/>
      <c r="I390" s="3"/>
      <c r="J390" s="3"/>
    </row>
    <row r="391" spans="5:10" ht="16.8" x14ac:dyDescent="0.45">
      <c r="E391" s="2"/>
      <c r="G391" s="3"/>
      <c r="I391" s="3"/>
      <c r="J391" s="3"/>
    </row>
    <row r="392" spans="5:10" ht="16.8" x14ac:dyDescent="0.45">
      <c r="E392" s="2"/>
      <c r="G392" s="3"/>
      <c r="I392" s="3"/>
      <c r="J392" s="3"/>
    </row>
    <row r="393" spans="5:10" ht="16.8" x14ac:dyDescent="0.45">
      <c r="E393" s="2"/>
      <c r="G393" s="3"/>
      <c r="I393" s="3"/>
      <c r="J393" s="3"/>
    </row>
    <row r="394" spans="5:10" ht="16.8" x14ac:dyDescent="0.45">
      <c r="E394" s="2"/>
      <c r="G394" s="3"/>
      <c r="I394" s="3"/>
      <c r="J394" s="3"/>
    </row>
    <row r="395" spans="5:10" ht="16.8" x14ac:dyDescent="0.45">
      <c r="E395" s="2"/>
      <c r="G395" s="3"/>
      <c r="I395" s="3"/>
      <c r="J395" s="3"/>
    </row>
    <row r="396" spans="5:10" ht="16.8" x14ac:dyDescent="0.45">
      <c r="E396" s="2"/>
      <c r="G396" s="3"/>
      <c r="I396" s="3"/>
      <c r="J396" s="3"/>
    </row>
    <row r="397" spans="5:10" ht="16.8" x14ac:dyDescent="0.45">
      <c r="E397" s="2"/>
      <c r="G397" s="3"/>
      <c r="I397" s="3"/>
      <c r="J397" s="3"/>
    </row>
    <row r="398" spans="5:10" ht="16.8" x14ac:dyDescent="0.45">
      <c r="E398" s="2"/>
      <c r="G398" s="3"/>
      <c r="I398" s="3"/>
      <c r="J398" s="3"/>
    </row>
    <row r="399" spans="5:10" ht="16.8" x14ac:dyDescent="0.45">
      <c r="E399" s="2"/>
      <c r="G399" s="3"/>
      <c r="I399" s="3"/>
      <c r="J399" s="3"/>
    </row>
    <row r="400" spans="5:10" ht="16.8" x14ac:dyDescent="0.45">
      <c r="E400" s="2"/>
      <c r="G400" s="3"/>
      <c r="I400" s="3"/>
      <c r="J400" s="3"/>
    </row>
    <row r="401" spans="5:10" ht="16.8" x14ac:dyDescent="0.45">
      <c r="E401" s="2"/>
      <c r="G401" s="3"/>
      <c r="I401" s="3"/>
      <c r="J401" s="3"/>
    </row>
    <row r="402" spans="5:10" ht="16.8" x14ac:dyDescent="0.45">
      <c r="E402" s="2"/>
      <c r="G402" s="3"/>
      <c r="I402" s="3"/>
      <c r="J402" s="3"/>
    </row>
    <row r="403" spans="5:10" ht="16.8" x14ac:dyDescent="0.45">
      <c r="E403" s="2"/>
      <c r="G403" s="3"/>
      <c r="I403" s="3"/>
      <c r="J403" s="3"/>
    </row>
    <row r="404" spans="5:10" ht="16.8" x14ac:dyDescent="0.45">
      <c r="E404" s="2"/>
      <c r="G404" s="3"/>
      <c r="I404" s="3"/>
      <c r="J404" s="3"/>
    </row>
    <row r="405" spans="5:10" ht="16.8" x14ac:dyDescent="0.45">
      <c r="E405" s="2"/>
      <c r="G405" s="3"/>
      <c r="I405" s="3"/>
      <c r="J405" s="3"/>
    </row>
    <row r="406" spans="5:10" ht="16.8" x14ac:dyDescent="0.45">
      <c r="E406" s="2"/>
      <c r="G406" s="3"/>
      <c r="I406" s="3"/>
      <c r="J406" s="3"/>
    </row>
    <row r="407" spans="5:10" ht="16.8" x14ac:dyDescent="0.45">
      <c r="E407" s="2"/>
      <c r="G407" s="3"/>
      <c r="I407" s="3"/>
      <c r="J407" s="3"/>
    </row>
    <row r="408" spans="5:10" ht="16.8" x14ac:dyDescent="0.45">
      <c r="E408" s="2"/>
      <c r="G408" s="3"/>
      <c r="I408" s="3"/>
      <c r="J408" s="3"/>
    </row>
    <row r="409" spans="5:10" ht="16.8" x14ac:dyDescent="0.45">
      <c r="E409" s="2"/>
      <c r="G409" s="3"/>
      <c r="I409" s="3"/>
      <c r="J409" s="3"/>
    </row>
    <row r="410" spans="5:10" ht="16.8" x14ac:dyDescent="0.45">
      <c r="E410" s="2"/>
      <c r="G410" s="3"/>
      <c r="I410" s="3"/>
      <c r="J410" s="3"/>
    </row>
    <row r="411" spans="5:10" ht="16.8" x14ac:dyDescent="0.45">
      <c r="E411" s="2"/>
      <c r="G411" s="3"/>
      <c r="I411" s="3"/>
      <c r="J411" s="3"/>
    </row>
    <row r="412" spans="5:10" ht="16.8" x14ac:dyDescent="0.45">
      <c r="E412" s="2"/>
      <c r="G412" s="3"/>
      <c r="I412" s="3"/>
      <c r="J412" s="3"/>
    </row>
    <row r="413" spans="5:10" ht="16.8" x14ac:dyDescent="0.45">
      <c r="E413" s="2"/>
      <c r="G413" s="3"/>
      <c r="I413" s="3"/>
      <c r="J413" s="3"/>
    </row>
    <row r="414" spans="5:10" ht="16.8" x14ac:dyDescent="0.45">
      <c r="E414" s="2"/>
      <c r="G414" s="3"/>
      <c r="I414" s="3"/>
      <c r="J414" s="3"/>
    </row>
    <row r="415" spans="5:10" ht="16.8" x14ac:dyDescent="0.45">
      <c r="E415" s="2"/>
      <c r="G415" s="3"/>
      <c r="I415" s="3"/>
      <c r="J415" s="3"/>
    </row>
    <row r="416" spans="5:10" ht="16.8" x14ac:dyDescent="0.45">
      <c r="E416" s="2"/>
      <c r="G416" s="3"/>
      <c r="I416" s="3"/>
      <c r="J416" s="3"/>
    </row>
    <row r="417" spans="5:10" ht="16.8" x14ac:dyDescent="0.45">
      <c r="E417" s="2"/>
      <c r="G417" s="3"/>
      <c r="I417" s="3"/>
      <c r="J417" s="3"/>
    </row>
    <row r="418" spans="5:10" ht="16.8" x14ac:dyDescent="0.45">
      <c r="E418" s="2"/>
      <c r="G418" s="3"/>
      <c r="I418" s="3"/>
      <c r="J418" s="3"/>
    </row>
    <row r="419" spans="5:10" ht="16.8" x14ac:dyDescent="0.45">
      <c r="E419" s="2"/>
      <c r="G419" s="3"/>
      <c r="I419" s="3"/>
      <c r="J419" s="3"/>
    </row>
    <row r="420" spans="5:10" ht="16.8" x14ac:dyDescent="0.45">
      <c r="E420" s="2"/>
      <c r="G420" s="3"/>
      <c r="I420" s="3"/>
      <c r="J420" s="3"/>
    </row>
    <row r="421" spans="5:10" ht="16.8" x14ac:dyDescent="0.45">
      <c r="E421" s="2"/>
      <c r="G421" s="3"/>
      <c r="I421" s="3"/>
      <c r="J421" s="3"/>
    </row>
    <row r="422" spans="5:10" ht="16.8" x14ac:dyDescent="0.45">
      <c r="E422" s="2"/>
      <c r="G422" s="3"/>
      <c r="I422" s="3"/>
      <c r="J422" s="3"/>
    </row>
    <row r="423" spans="5:10" ht="16.8" x14ac:dyDescent="0.45">
      <c r="E423" s="2"/>
      <c r="G423" s="3"/>
      <c r="I423" s="3"/>
      <c r="J423" s="3"/>
    </row>
    <row r="424" spans="5:10" ht="16.8" x14ac:dyDescent="0.45">
      <c r="E424" s="2"/>
      <c r="G424" s="3"/>
      <c r="I424" s="3"/>
      <c r="J424" s="3"/>
    </row>
    <row r="425" spans="5:10" ht="16.8" x14ac:dyDescent="0.45">
      <c r="E425" s="2"/>
      <c r="G425" s="3"/>
      <c r="I425" s="3"/>
      <c r="J425" s="3"/>
    </row>
    <row r="426" spans="5:10" ht="16.8" x14ac:dyDescent="0.45">
      <c r="E426" s="2"/>
      <c r="G426" s="3"/>
      <c r="I426" s="3"/>
      <c r="J426" s="3"/>
    </row>
    <row r="427" spans="5:10" ht="16.8" x14ac:dyDescent="0.45">
      <c r="E427" s="2"/>
      <c r="G427" s="3"/>
      <c r="I427" s="3"/>
      <c r="J427" s="3"/>
    </row>
    <row r="428" spans="5:10" ht="16.8" x14ac:dyDescent="0.45">
      <c r="E428" s="2"/>
      <c r="G428" s="3"/>
      <c r="I428" s="3"/>
      <c r="J428" s="3"/>
    </row>
    <row r="429" spans="5:10" ht="16.8" x14ac:dyDescent="0.45">
      <c r="E429" s="2"/>
      <c r="G429" s="3"/>
      <c r="I429" s="3"/>
      <c r="J429" s="3"/>
    </row>
    <row r="430" spans="5:10" ht="16.8" x14ac:dyDescent="0.45">
      <c r="E430" s="2"/>
      <c r="G430" s="3"/>
      <c r="I430" s="3"/>
      <c r="J430" s="3"/>
    </row>
    <row r="431" spans="5:10" ht="16.8" x14ac:dyDescent="0.45">
      <c r="E431" s="2"/>
      <c r="G431" s="3"/>
      <c r="I431" s="3"/>
      <c r="J431" s="3"/>
    </row>
    <row r="432" spans="5:10" ht="16.8" x14ac:dyDescent="0.45">
      <c r="E432" s="2"/>
      <c r="G432" s="3"/>
      <c r="I432" s="3"/>
      <c r="J432" s="3"/>
    </row>
    <row r="433" spans="5:10" ht="16.8" x14ac:dyDescent="0.45">
      <c r="E433" s="2"/>
      <c r="G433" s="3"/>
      <c r="I433" s="3"/>
      <c r="J433" s="3"/>
    </row>
    <row r="434" spans="5:10" ht="16.8" x14ac:dyDescent="0.45">
      <c r="E434" s="2"/>
      <c r="G434" s="3"/>
      <c r="I434" s="3"/>
      <c r="J434" s="3"/>
    </row>
    <row r="435" spans="5:10" ht="16.8" x14ac:dyDescent="0.45">
      <c r="E435" s="2"/>
      <c r="G435" s="3"/>
      <c r="I435" s="3"/>
      <c r="J435" s="3"/>
    </row>
    <row r="436" spans="5:10" ht="16.8" x14ac:dyDescent="0.45">
      <c r="E436" s="2"/>
      <c r="G436" s="3"/>
      <c r="I436" s="3"/>
      <c r="J436" s="3"/>
    </row>
    <row r="437" spans="5:10" ht="16.8" x14ac:dyDescent="0.45">
      <c r="E437" s="2"/>
      <c r="G437" s="3"/>
      <c r="I437" s="3"/>
      <c r="J437" s="3"/>
    </row>
    <row r="438" spans="5:10" ht="16.8" x14ac:dyDescent="0.45">
      <c r="E438" s="2"/>
      <c r="G438" s="3"/>
      <c r="I438" s="3"/>
      <c r="J438" s="3"/>
    </row>
    <row r="439" spans="5:10" ht="16.8" x14ac:dyDescent="0.45">
      <c r="E439" s="2"/>
      <c r="G439" s="3"/>
      <c r="I439" s="3"/>
      <c r="J439" s="3"/>
    </row>
    <row r="440" spans="5:10" ht="16.8" x14ac:dyDescent="0.45">
      <c r="E440" s="2"/>
      <c r="G440" s="3"/>
      <c r="I440" s="3"/>
      <c r="J440" s="3"/>
    </row>
    <row r="441" spans="5:10" ht="16.8" x14ac:dyDescent="0.45">
      <c r="E441" s="2"/>
      <c r="G441" s="3"/>
      <c r="I441" s="3"/>
      <c r="J441" s="3"/>
    </row>
    <row r="442" spans="5:10" ht="16.8" x14ac:dyDescent="0.45">
      <c r="E442" s="2"/>
      <c r="G442" s="3"/>
      <c r="I442" s="3"/>
      <c r="J442" s="3"/>
    </row>
    <row r="443" spans="5:10" ht="16.8" x14ac:dyDescent="0.45">
      <c r="E443" s="2"/>
      <c r="G443" s="3"/>
      <c r="I443" s="3"/>
      <c r="J443" s="3"/>
    </row>
    <row r="444" spans="5:10" ht="16.8" x14ac:dyDescent="0.45">
      <c r="E444" s="2"/>
      <c r="G444" s="3"/>
      <c r="I444" s="3"/>
      <c r="J444" s="3"/>
    </row>
    <row r="445" spans="5:10" ht="16.8" x14ac:dyDescent="0.45">
      <c r="E445" s="2"/>
      <c r="G445" s="3"/>
      <c r="I445" s="3"/>
      <c r="J445" s="3"/>
    </row>
    <row r="446" spans="5:10" ht="16.8" x14ac:dyDescent="0.45">
      <c r="E446" s="2"/>
      <c r="G446" s="3"/>
      <c r="I446" s="3"/>
      <c r="J446" s="3"/>
    </row>
    <row r="447" spans="5:10" ht="16.8" x14ac:dyDescent="0.45">
      <c r="E447" s="2"/>
      <c r="G447" s="3"/>
      <c r="I447" s="3"/>
      <c r="J447" s="3"/>
    </row>
    <row r="448" spans="5:10" ht="16.8" x14ac:dyDescent="0.45">
      <c r="E448" s="2"/>
      <c r="G448" s="3"/>
      <c r="I448" s="3"/>
      <c r="J448" s="3"/>
    </row>
    <row r="449" spans="5:10" ht="16.8" x14ac:dyDescent="0.45">
      <c r="E449" s="2"/>
      <c r="G449" s="3"/>
      <c r="I449" s="3"/>
      <c r="J449" s="3"/>
    </row>
    <row r="450" spans="5:10" ht="16.8" x14ac:dyDescent="0.45">
      <c r="E450" s="2"/>
      <c r="G450" s="3"/>
      <c r="I450" s="3"/>
      <c r="J450" s="3"/>
    </row>
    <row r="451" spans="5:10" ht="16.8" x14ac:dyDescent="0.45">
      <c r="E451" s="2"/>
      <c r="G451" s="3"/>
      <c r="I451" s="3"/>
      <c r="J451" s="3"/>
    </row>
    <row r="452" spans="5:10" ht="16.8" x14ac:dyDescent="0.45">
      <c r="E452" s="2"/>
      <c r="G452" s="3"/>
      <c r="I452" s="3"/>
      <c r="J452" s="3"/>
    </row>
    <row r="453" spans="5:10" ht="16.8" x14ac:dyDescent="0.45">
      <c r="E453" s="2"/>
      <c r="G453" s="3"/>
      <c r="I453" s="3"/>
      <c r="J453" s="3"/>
    </row>
    <row r="454" spans="5:10" ht="16.8" x14ac:dyDescent="0.45">
      <c r="E454" s="2"/>
      <c r="G454" s="3"/>
      <c r="I454" s="3"/>
      <c r="J454" s="3"/>
    </row>
    <row r="455" spans="5:10" ht="16.8" x14ac:dyDescent="0.45">
      <c r="E455" s="2"/>
      <c r="G455" s="3"/>
      <c r="I455" s="3"/>
      <c r="J455" s="3"/>
    </row>
    <row r="456" spans="5:10" ht="16.8" x14ac:dyDescent="0.45">
      <c r="E456" s="2"/>
      <c r="G456" s="3"/>
      <c r="I456" s="3"/>
      <c r="J456" s="3"/>
    </row>
    <row r="457" spans="5:10" ht="16.8" x14ac:dyDescent="0.45">
      <c r="E457" s="2"/>
      <c r="G457" s="3"/>
      <c r="I457" s="3"/>
      <c r="J457" s="3"/>
    </row>
    <row r="458" spans="5:10" ht="16.8" x14ac:dyDescent="0.45">
      <c r="E458" s="2"/>
      <c r="G458" s="3"/>
      <c r="I458" s="3"/>
      <c r="J458" s="3"/>
    </row>
    <row r="459" spans="5:10" ht="16.8" x14ac:dyDescent="0.45">
      <c r="E459" s="2"/>
      <c r="G459" s="3"/>
      <c r="I459" s="3"/>
      <c r="J459" s="3"/>
    </row>
    <row r="460" spans="5:10" ht="16.8" x14ac:dyDescent="0.45">
      <c r="E460" s="2"/>
      <c r="G460" s="3"/>
      <c r="I460" s="3"/>
      <c r="J460" s="3"/>
    </row>
    <row r="461" spans="5:10" ht="16.8" x14ac:dyDescent="0.45">
      <c r="E461" s="2"/>
      <c r="G461" s="3"/>
      <c r="I461" s="3"/>
      <c r="J461" s="3"/>
    </row>
    <row r="462" spans="5:10" ht="16.8" x14ac:dyDescent="0.45">
      <c r="E462" s="2"/>
      <c r="G462" s="3"/>
      <c r="I462" s="3"/>
      <c r="J462" s="3"/>
    </row>
    <row r="463" spans="5:10" ht="16.8" x14ac:dyDescent="0.45">
      <c r="E463" s="2"/>
      <c r="G463" s="3"/>
      <c r="I463" s="3"/>
      <c r="J463" s="3"/>
    </row>
    <row r="464" spans="5:10" ht="16.8" x14ac:dyDescent="0.45">
      <c r="E464" s="2"/>
      <c r="G464" s="3"/>
      <c r="I464" s="3"/>
      <c r="J464" s="3"/>
    </row>
    <row r="465" spans="5:10" ht="16.8" x14ac:dyDescent="0.45">
      <c r="E465" s="2"/>
      <c r="G465" s="3"/>
      <c r="I465" s="3"/>
      <c r="J465" s="3"/>
    </row>
    <row r="466" spans="5:10" ht="16.8" x14ac:dyDescent="0.45">
      <c r="E466" s="2"/>
      <c r="G466" s="3"/>
      <c r="I466" s="3"/>
      <c r="J466" s="3"/>
    </row>
    <row r="467" spans="5:10" ht="16.8" x14ac:dyDescent="0.45">
      <c r="E467" s="2"/>
      <c r="G467" s="3"/>
      <c r="I467" s="3"/>
      <c r="J467" s="3"/>
    </row>
    <row r="468" spans="5:10" ht="16.8" x14ac:dyDescent="0.45">
      <c r="E468" s="2"/>
      <c r="G468" s="3"/>
      <c r="I468" s="3"/>
      <c r="J468" s="3"/>
    </row>
    <row r="469" spans="5:10" ht="16.8" x14ac:dyDescent="0.45">
      <c r="E469" s="2"/>
      <c r="G469" s="3"/>
      <c r="I469" s="3"/>
      <c r="J469" s="3"/>
    </row>
    <row r="470" spans="5:10" ht="16.8" x14ac:dyDescent="0.45">
      <c r="E470" s="2"/>
      <c r="G470" s="3"/>
      <c r="I470" s="3"/>
      <c r="J470" s="3"/>
    </row>
    <row r="471" spans="5:10" ht="16.8" x14ac:dyDescent="0.45">
      <c r="E471" s="2"/>
      <c r="G471" s="3"/>
      <c r="I471" s="3"/>
      <c r="J471" s="3"/>
    </row>
    <row r="472" spans="5:10" ht="16.8" x14ac:dyDescent="0.45">
      <c r="E472" s="2"/>
      <c r="G472" s="3"/>
      <c r="I472" s="3"/>
      <c r="J472" s="3"/>
    </row>
    <row r="473" spans="5:10" ht="16.8" x14ac:dyDescent="0.45">
      <c r="E473" s="2"/>
      <c r="G473" s="3"/>
      <c r="I473" s="3"/>
      <c r="J473" s="3"/>
    </row>
    <row r="474" spans="5:10" ht="16.8" x14ac:dyDescent="0.45">
      <c r="E474" s="2"/>
      <c r="G474" s="3"/>
      <c r="I474" s="3"/>
      <c r="J474" s="3"/>
    </row>
    <row r="475" spans="5:10" ht="16.8" x14ac:dyDescent="0.45">
      <c r="E475" s="2"/>
      <c r="G475" s="3"/>
      <c r="I475" s="3"/>
      <c r="J475" s="3"/>
    </row>
    <row r="476" spans="5:10" ht="16.8" x14ac:dyDescent="0.45">
      <c r="E476" s="2"/>
      <c r="G476" s="3"/>
      <c r="I476" s="3"/>
      <c r="J476" s="3"/>
    </row>
    <row r="477" spans="5:10" ht="16.8" x14ac:dyDescent="0.45">
      <c r="E477" s="2"/>
      <c r="G477" s="3"/>
      <c r="I477" s="3"/>
      <c r="J477" s="3"/>
    </row>
    <row r="478" spans="5:10" ht="16.8" x14ac:dyDescent="0.45">
      <c r="E478" s="2"/>
      <c r="G478" s="3"/>
      <c r="I478" s="3"/>
      <c r="J478" s="3"/>
    </row>
    <row r="479" spans="5:10" ht="16.8" x14ac:dyDescent="0.45">
      <c r="E479" s="2"/>
      <c r="G479" s="3"/>
      <c r="I479" s="3"/>
      <c r="J479" s="3"/>
    </row>
    <row r="480" spans="5:10" ht="16.8" x14ac:dyDescent="0.45">
      <c r="E480" s="2"/>
      <c r="G480" s="3"/>
      <c r="I480" s="3"/>
      <c r="J480" s="3"/>
    </row>
    <row r="481" spans="5:10" ht="16.8" x14ac:dyDescent="0.45">
      <c r="E481" s="2"/>
      <c r="G481" s="3"/>
      <c r="I481" s="3"/>
      <c r="J481" s="3"/>
    </row>
    <row r="482" spans="5:10" ht="16.8" x14ac:dyDescent="0.45">
      <c r="E482" s="2"/>
      <c r="G482" s="3"/>
      <c r="I482" s="3"/>
      <c r="J482" s="3"/>
    </row>
    <row r="483" spans="5:10" ht="16.8" x14ac:dyDescent="0.45">
      <c r="E483" s="2"/>
      <c r="G483" s="3"/>
      <c r="I483" s="3"/>
      <c r="J483" s="3"/>
    </row>
    <row r="484" spans="5:10" ht="16.8" x14ac:dyDescent="0.45">
      <c r="E484" s="2"/>
      <c r="G484" s="3"/>
      <c r="I484" s="3"/>
      <c r="J484" s="3"/>
    </row>
    <row r="485" spans="5:10" ht="16.8" x14ac:dyDescent="0.45">
      <c r="E485" s="2"/>
      <c r="G485" s="3"/>
      <c r="I485" s="3"/>
      <c r="J485" s="3"/>
    </row>
    <row r="486" spans="5:10" ht="16.8" x14ac:dyDescent="0.45">
      <c r="E486" s="2"/>
      <c r="G486" s="3"/>
      <c r="I486" s="3"/>
      <c r="J486" s="3"/>
    </row>
    <row r="487" spans="5:10" ht="16.8" x14ac:dyDescent="0.45">
      <c r="E487" s="2"/>
      <c r="G487" s="3"/>
      <c r="I487" s="3"/>
      <c r="J487" s="3"/>
    </row>
    <row r="488" spans="5:10" ht="16.8" x14ac:dyDescent="0.45">
      <c r="E488" s="2"/>
      <c r="G488" s="3"/>
      <c r="I488" s="3"/>
      <c r="J488" s="3"/>
    </row>
    <row r="489" spans="5:10" ht="16.8" x14ac:dyDescent="0.45">
      <c r="E489" s="2"/>
      <c r="G489" s="3"/>
      <c r="I489" s="3"/>
      <c r="J489" s="3"/>
    </row>
    <row r="490" spans="5:10" ht="16.8" x14ac:dyDescent="0.45">
      <c r="E490" s="2"/>
      <c r="G490" s="3"/>
      <c r="I490" s="3"/>
      <c r="J490" s="3"/>
    </row>
    <row r="491" spans="5:10" ht="16.8" x14ac:dyDescent="0.45">
      <c r="E491" s="2"/>
      <c r="G491" s="3"/>
      <c r="I491" s="3"/>
      <c r="J491" s="3"/>
    </row>
    <row r="492" spans="5:10" ht="16.8" x14ac:dyDescent="0.45">
      <c r="E492" s="2"/>
      <c r="G492" s="3"/>
      <c r="I492" s="3"/>
      <c r="J492" s="3"/>
    </row>
    <row r="493" spans="5:10" ht="16.8" x14ac:dyDescent="0.45">
      <c r="E493" s="2"/>
      <c r="G493" s="3"/>
      <c r="I493" s="3"/>
      <c r="J493" s="3"/>
    </row>
    <row r="494" spans="5:10" ht="16.8" x14ac:dyDescent="0.45">
      <c r="E494" s="2"/>
      <c r="G494" s="3"/>
      <c r="I494" s="3"/>
      <c r="J494" s="3"/>
    </row>
    <row r="495" spans="5:10" ht="16.8" x14ac:dyDescent="0.45">
      <c r="E495" s="2"/>
      <c r="G495" s="3"/>
      <c r="I495" s="3"/>
      <c r="J495" s="3"/>
    </row>
    <row r="496" spans="5:10" ht="16.8" x14ac:dyDescent="0.45">
      <c r="E496" s="2"/>
      <c r="G496" s="3"/>
      <c r="I496" s="3"/>
      <c r="J496" s="3"/>
    </row>
    <row r="497" spans="5:10" ht="16.8" x14ac:dyDescent="0.45">
      <c r="E497" s="2"/>
      <c r="G497" s="3"/>
      <c r="I497" s="3"/>
      <c r="J497" s="3"/>
    </row>
    <row r="498" spans="5:10" ht="16.8" x14ac:dyDescent="0.45">
      <c r="E498" s="2"/>
      <c r="G498" s="3"/>
      <c r="I498" s="3"/>
      <c r="J498" s="3"/>
    </row>
    <row r="499" spans="5:10" ht="16.8" x14ac:dyDescent="0.45">
      <c r="E499" s="2"/>
      <c r="G499" s="3"/>
      <c r="I499" s="3"/>
      <c r="J499" s="3"/>
    </row>
    <row r="500" spans="5:10" ht="16.8" x14ac:dyDescent="0.45">
      <c r="E500" s="2"/>
      <c r="G500" s="3"/>
      <c r="I500" s="3"/>
      <c r="J500" s="3"/>
    </row>
    <row r="501" spans="5:10" ht="16.8" x14ac:dyDescent="0.45">
      <c r="E501" s="2"/>
      <c r="G501" s="3"/>
      <c r="I501" s="3"/>
      <c r="J501" s="3"/>
    </row>
    <row r="502" spans="5:10" ht="16.8" x14ac:dyDescent="0.45">
      <c r="E502" s="2"/>
      <c r="G502" s="3"/>
      <c r="I502" s="3"/>
      <c r="J502" s="3"/>
    </row>
    <row r="503" spans="5:10" ht="16.8" x14ac:dyDescent="0.45">
      <c r="E503" s="2"/>
      <c r="G503" s="3"/>
      <c r="I503" s="3"/>
      <c r="J503" s="3"/>
    </row>
    <row r="504" spans="5:10" ht="16.8" x14ac:dyDescent="0.45">
      <c r="E504" s="2"/>
      <c r="G504" s="3"/>
      <c r="I504" s="3"/>
      <c r="J504" s="3"/>
    </row>
    <row r="505" spans="5:10" ht="16.8" x14ac:dyDescent="0.45">
      <c r="E505" s="2"/>
      <c r="G505" s="3"/>
      <c r="I505" s="3"/>
      <c r="J505" s="3"/>
    </row>
    <row r="506" spans="5:10" ht="16.8" x14ac:dyDescent="0.45">
      <c r="E506" s="2"/>
      <c r="G506" s="3"/>
      <c r="I506" s="3"/>
      <c r="J506" s="3"/>
    </row>
    <row r="507" spans="5:10" ht="16.8" x14ac:dyDescent="0.45">
      <c r="E507" s="2"/>
      <c r="G507" s="3"/>
      <c r="I507" s="3"/>
      <c r="J507" s="3"/>
    </row>
    <row r="508" spans="5:10" ht="16.8" x14ac:dyDescent="0.45">
      <c r="E508" s="2"/>
      <c r="G508" s="3"/>
      <c r="I508" s="3"/>
      <c r="J508" s="3"/>
    </row>
    <row r="509" spans="5:10" ht="16.8" x14ac:dyDescent="0.45">
      <c r="E509" s="2"/>
      <c r="G509" s="3"/>
      <c r="I509" s="3"/>
      <c r="J509" s="3"/>
    </row>
    <row r="510" spans="5:10" ht="16.8" x14ac:dyDescent="0.45">
      <c r="E510" s="2"/>
      <c r="G510" s="3"/>
      <c r="I510" s="3"/>
      <c r="J510" s="3"/>
    </row>
    <row r="511" spans="5:10" ht="16.8" x14ac:dyDescent="0.45">
      <c r="E511" s="2"/>
      <c r="G511" s="3"/>
      <c r="I511" s="3"/>
      <c r="J511" s="3"/>
    </row>
    <row r="512" spans="5:10" ht="16.8" x14ac:dyDescent="0.45">
      <c r="E512" s="2"/>
      <c r="G512" s="3"/>
      <c r="I512" s="3"/>
      <c r="J512" s="3"/>
    </row>
    <row r="513" spans="5:10" ht="16.8" x14ac:dyDescent="0.45">
      <c r="E513" s="2"/>
      <c r="G513" s="3"/>
      <c r="I513" s="3"/>
      <c r="J513" s="3"/>
    </row>
    <row r="514" spans="5:10" ht="16.8" x14ac:dyDescent="0.45">
      <c r="E514" s="2"/>
      <c r="G514" s="3"/>
      <c r="I514" s="3"/>
      <c r="J514" s="3"/>
    </row>
    <row r="515" spans="5:10" ht="16.8" x14ac:dyDescent="0.45">
      <c r="E515" s="2"/>
      <c r="G515" s="3"/>
      <c r="I515" s="3"/>
      <c r="J515" s="3"/>
    </row>
    <row r="516" spans="5:10" ht="16.8" x14ac:dyDescent="0.45">
      <c r="E516" s="2"/>
      <c r="G516" s="3"/>
      <c r="I516" s="3"/>
      <c r="J516" s="3"/>
    </row>
    <row r="517" spans="5:10" ht="16.8" x14ac:dyDescent="0.45">
      <c r="E517" s="2"/>
      <c r="G517" s="3"/>
      <c r="I517" s="3"/>
      <c r="J517" s="3"/>
    </row>
    <row r="518" spans="5:10" ht="16.8" x14ac:dyDescent="0.45">
      <c r="E518" s="2"/>
      <c r="G518" s="3"/>
      <c r="I518" s="3"/>
      <c r="J518" s="3"/>
    </row>
    <row r="519" spans="5:10" ht="16.8" x14ac:dyDescent="0.45">
      <c r="E519" s="2"/>
      <c r="G519" s="3"/>
      <c r="I519" s="3"/>
      <c r="J519" s="3"/>
    </row>
    <row r="520" spans="5:10" ht="16.8" x14ac:dyDescent="0.45">
      <c r="E520" s="2"/>
      <c r="G520" s="3"/>
      <c r="I520" s="3"/>
      <c r="J520" s="3"/>
    </row>
    <row r="521" spans="5:10" ht="16.8" x14ac:dyDescent="0.45">
      <c r="E521" s="2"/>
      <c r="G521" s="3"/>
      <c r="I521" s="3"/>
      <c r="J521" s="3"/>
    </row>
    <row r="522" spans="5:10" ht="16.8" x14ac:dyDescent="0.45">
      <c r="E522" s="2"/>
      <c r="G522" s="3"/>
      <c r="I522" s="3"/>
      <c r="J522" s="3"/>
    </row>
    <row r="523" spans="5:10" ht="16.8" x14ac:dyDescent="0.45">
      <c r="E523" s="2"/>
      <c r="G523" s="3"/>
      <c r="I523" s="3"/>
      <c r="J523" s="3"/>
    </row>
    <row r="524" spans="5:10" ht="16.8" x14ac:dyDescent="0.45">
      <c r="E524" s="2"/>
      <c r="G524" s="3"/>
      <c r="I524" s="3"/>
      <c r="J524" s="3"/>
    </row>
    <row r="525" spans="5:10" ht="16.8" x14ac:dyDescent="0.45">
      <c r="E525" s="2"/>
      <c r="G525" s="3"/>
      <c r="I525" s="3"/>
      <c r="J525" s="3"/>
    </row>
    <row r="526" spans="5:10" ht="16.8" x14ac:dyDescent="0.45">
      <c r="E526" s="2"/>
      <c r="G526" s="3"/>
      <c r="I526" s="3"/>
      <c r="J526" s="3"/>
    </row>
    <row r="527" spans="5:10" ht="16.8" x14ac:dyDescent="0.45">
      <c r="E527" s="2"/>
      <c r="G527" s="3"/>
      <c r="I527" s="3"/>
      <c r="J527" s="3"/>
    </row>
    <row r="528" spans="5:10" ht="16.8" x14ac:dyDescent="0.45">
      <c r="E528" s="2"/>
      <c r="G528" s="3"/>
      <c r="I528" s="3"/>
      <c r="J528" s="3"/>
    </row>
    <row r="529" spans="5:10" ht="16.8" x14ac:dyDescent="0.45">
      <c r="E529" s="2"/>
      <c r="G529" s="3"/>
      <c r="I529" s="3"/>
      <c r="J529" s="3"/>
    </row>
    <row r="530" spans="5:10" ht="16.8" x14ac:dyDescent="0.45">
      <c r="E530" s="2"/>
      <c r="G530" s="3"/>
      <c r="I530" s="3"/>
      <c r="J530" s="3"/>
    </row>
    <row r="531" spans="5:10" ht="16.8" x14ac:dyDescent="0.45">
      <c r="E531" s="2"/>
      <c r="G531" s="3"/>
      <c r="I531" s="3"/>
      <c r="J531" s="3"/>
    </row>
    <row r="532" spans="5:10" ht="16.8" x14ac:dyDescent="0.45">
      <c r="E532" s="2"/>
      <c r="G532" s="3"/>
      <c r="I532" s="3"/>
      <c r="J532" s="3"/>
    </row>
    <row r="533" spans="5:10" ht="16.8" x14ac:dyDescent="0.45">
      <c r="E533" s="2"/>
      <c r="G533" s="3"/>
      <c r="I533" s="3"/>
      <c r="J533" s="3"/>
    </row>
    <row r="534" spans="5:10" ht="16.8" x14ac:dyDescent="0.45">
      <c r="E534" s="2"/>
      <c r="G534" s="3"/>
      <c r="I534" s="3"/>
      <c r="J534" s="3"/>
    </row>
    <row r="535" spans="5:10" ht="16.8" x14ac:dyDescent="0.45">
      <c r="E535" s="2"/>
      <c r="G535" s="3"/>
      <c r="I535" s="3"/>
      <c r="J535" s="3"/>
    </row>
    <row r="536" spans="5:10" ht="16.8" x14ac:dyDescent="0.45">
      <c r="E536" s="2"/>
      <c r="G536" s="3"/>
      <c r="I536" s="3"/>
      <c r="J536" s="3"/>
    </row>
    <row r="537" spans="5:10" ht="16.8" x14ac:dyDescent="0.45">
      <c r="E537" s="2"/>
      <c r="G537" s="3"/>
      <c r="I537" s="3"/>
      <c r="J537" s="3"/>
    </row>
    <row r="538" spans="5:10" ht="16.8" x14ac:dyDescent="0.45">
      <c r="E538" s="2"/>
      <c r="G538" s="3"/>
      <c r="I538" s="3"/>
      <c r="J538" s="3"/>
    </row>
    <row r="539" spans="5:10" ht="16.8" x14ac:dyDescent="0.45">
      <c r="E539" s="2"/>
      <c r="G539" s="3"/>
      <c r="I539" s="3"/>
      <c r="J539" s="3"/>
    </row>
    <row r="540" spans="5:10" ht="16.8" x14ac:dyDescent="0.45">
      <c r="E540" s="2"/>
      <c r="G540" s="3"/>
      <c r="I540" s="3"/>
      <c r="J540" s="3"/>
    </row>
    <row r="541" spans="5:10" ht="16.8" x14ac:dyDescent="0.45">
      <c r="E541" s="2"/>
      <c r="G541" s="3"/>
      <c r="I541" s="3"/>
      <c r="J541" s="3"/>
    </row>
    <row r="542" spans="5:10" ht="16.8" x14ac:dyDescent="0.45">
      <c r="E542" s="2"/>
      <c r="G542" s="3"/>
      <c r="I542" s="3"/>
      <c r="J542" s="3"/>
    </row>
    <row r="543" spans="5:10" ht="16.8" x14ac:dyDescent="0.45">
      <c r="E543" s="2"/>
      <c r="G543" s="3"/>
      <c r="I543" s="3"/>
      <c r="J543" s="3"/>
    </row>
    <row r="544" spans="5:10" ht="16.8" x14ac:dyDescent="0.45">
      <c r="E544" s="2"/>
      <c r="G544" s="3"/>
      <c r="I544" s="3"/>
      <c r="J544" s="3"/>
    </row>
    <row r="545" spans="5:10" ht="16.8" x14ac:dyDescent="0.45">
      <c r="E545" s="2"/>
      <c r="G545" s="3"/>
      <c r="I545" s="3"/>
      <c r="J545" s="3"/>
    </row>
    <row r="546" spans="5:10" ht="16.8" x14ac:dyDescent="0.45">
      <c r="E546" s="2"/>
      <c r="G546" s="3"/>
      <c r="I546" s="3"/>
      <c r="J546" s="3"/>
    </row>
    <row r="547" spans="5:10" ht="16.8" x14ac:dyDescent="0.45">
      <c r="E547" s="2"/>
      <c r="G547" s="3"/>
      <c r="I547" s="3"/>
      <c r="J547" s="3"/>
    </row>
    <row r="548" spans="5:10" ht="16.8" x14ac:dyDescent="0.45">
      <c r="E548" s="2"/>
      <c r="G548" s="3"/>
      <c r="I548" s="3"/>
      <c r="J548" s="3"/>
    </row>
    <row r="549" spans="5:10" ht="16.8" x14ac:dyDescent="0.45">
      <c r="E549" s="2"/>
      <c r="G549" s="3"/>
      <c r="I549" s="3"/>
      <c r="J549" s="3"/>
    </row>
    <row r="550" spans="5:10" ht="16.8" x14ac:dyDescent="0.45">
      <c r="E550" s="2"/>
      <c r="G550" s="3"/>
      <c r="I550" s="3"/>
      <c r="J550" s="3"/>
    </row>
    <row r="551" spans="5:10" ht="16.8" x14ac:dyDescent="0.45">
      <c r="E551" s="2"/>
      <c r="G551" s="3"/>
      <c r="I551" s="3"/>
      <c r="J551" s="3"/>
    </row>
    <row r="552" spans="5:10" ht="16.8" x14ac:dyDescent="0.45">
      <c r="E552" s="2"/>
      <c r="G552" s="3"/>
      <c r="I552" s="3"/>
      <c r="J552" s="3"/>
    </row>
    <row r="553" spans="5:10" ht="16.8" x14ac:dyDescent="0.45">
      <c r="E553" s="2"/>
      <c r="G553" s="3"/>
      <c r="I553" s="3"/>
      <c r="J553" s="3"/>
    </row>
    <row r="554" spans="5:10" ht="16.8" x14ac:dyDescent="0.45">
      <c r="E554" s="2"/>
      <c r="G554" s="3"/>
      <c r="I554" s="3"/>
      <c r="J554" s="3"/>
    </row>
    <row r="555" spans="5:10" ht="16.8" x14ac:dyDescent="0.45">
      <c r="E555" s="2"/>
      <c r="G555" s="3"/>
      <c r="I555" s="3"/>
      <c r="J555" s="3"/>
    </row>
    <row r="556" spans="5:10" ht="16.8" x14ac:dyDescent="0.45">
      <c r="E556" s="2"/>
      <c r="G556" s="3"/>
      <c r="I556" s="3"/>
      <c r="J556" s="3"/>
    </row>
    <row r="557" spans="5:10" ht="16.8" x14ac:dyDescent="0.45">
      <c r="E557" s="2"/>
      <c r="G557" s="3"/>
      <c r="I557" s="3"/>
      <c r="J557" s="3"/>
    </row>
    <row r="558" spans="5:10" ht="16.8" x14ac:dyDescent="0.45">
      <c r="E558" s="2"/>
      <c r="G558" s="3"/>
      <c r="I558" s="3"/>
      <c r="J558" s="3"/>
    </row>
    <row r="559" spans="5:10" ht="16.8" x14ac:dyDescent="0.45">
      <c r="E559" s="2"/>
      <c r="G559" s="3"/>
      <c r="I559" s="3"/>
      <c r="J559" s="3"/>
    </row>
    <row r="560" spans="5:10" ht="16.8" x14ac:dyDescent="0.45">
      <c r="E560" s="2"/>
      <c r="G560" s="3"/>
      <c r="I560" s="3"/>
      <c r="J560" s="3"/>
    </row>
    <row r="561" spans="5:10" ht="16.8" x14ac:dyDescent="0.45">
      <c r="E561" s="2"/>
      <c r="G561" s="3"/>
      <c r="I561" s="3"/>
      <c r="J561" s="3"/>
    </row>
    <row r="562" spans="5:10" ht="16.8" x14ac:dyDescent="0.45">
      <c r="E562" s="2"/>
      <c r="G562" s="3"/>
      <c r="I562" s="3"/>
      <c r="J562" s="3"/>
    </row>
    <row r="563" spans="5:10" ht="16.8" x14ac:dyDescent="0.45">
      <c r="E563" s="2"/>
      <c r="G563" s="3"/>
      <c r="I563" s="3"/>
      <c r="J563" s="3"/>
    </row>
    <row r="564" spans="5:10" ht="16.8" x14ac:dyDescent="0.45">
      <c r="E564" s="2"/>
      <c r="G564" s="3"/>
      <c r="I564" s="3"/>
      <c r="J564" s="3"/>
    </row>
    <row r="565" spans="5:10" ht="16.8" x14ac:dyDescent="0.45">
      <c r="E565" s="2"/>
      <c r="G565" s="3"/>
      <c r="I565" s="3"/>
      <c r="J565" s="3"/>
    </row>
    <row r="566" spans="5:10" ht="16.8" x14ac:dyDescent="0.45">
      <c r="E566" s="2"/>
      <c r="G566" s="3"/>
      <c r="I566" s="3"/>
      <c r="J566" s="3"/>
    </row>
    <row r="567" spans="5:10" ht="16.8" x14ac:dyDescent="0.45">
      <c r="E567" s="2"/>
      <c r="G567" s="3"/>
      <c r="I567" s="3"/>
      <c r="J567" s="3"/>
    </row>
    <row r="568" spans="5:10" ht="16.8" x14ac:dyDescent="0.45">
      <c r="E568" s="2"/>
      <c r="G568" s="3"/>
      <c r="I568" s="3"/>
      <c r="J568" s="3"/>
    </row>
    <row r="569" spans="5:10" ht="16.8" x14ac:dyDescent="0.45">
      <c r="E569" s="2"/>
      <c r="G569" s="3"/>
      <c r="I569" s="3"/>
      <c r="J569" s="3"/>
    </row>
    <row r="570" spans="5:10" ht="16.8" x14ac:dyDescent="0.45">
      <c r="E570" s="2"/>
      <c r="G570" s="3"/>
      <c r="I570" s="3"/>
      <c r="J570" s="3"/>
    </row>
    <row r="571" spans="5:10" ht="16.8" x14ac:dyDescent="0.45">
      <c r="E571" s="2"/>
      <c r="G571" s="3"/>
      <c r="I571" s="3"/>
      <c r="J571" s="3"/>
    </row>
    <row r="572" spans="5:10" ht="16.8" x14ac:dyDescent="0.45">
      <c r="E572" s="2"/>
      <c r="G572" s="3"/>
      <c r="I572" s="3"/>
      <c r="J572" s="3"/>
    </row>
    <row r="573" spans="5:10" ht="16.8" x14ac:dyDescent="0.45">
      <c r="E573" s="2"/>
      <c r="G573" s="3"/>
      <c r="I573" s="3"/>
      <c r="J573" s="3"/>
    </row>
    <row r="574" spans="5:10" ht="16.8" x14ac:dyDescent="0.45">
      <c r="E574" s="2"/>
      <c r="G574" s="3"/>
      <c r="I574" s="3"/>
      <c r="J574" s="3"/>
    </row>
    <row r="575" spans="5:10" ht="16.8" x14ac:dyDescent="0.45">
      <c r="E575" s="2"/>
      <c r="G575" s="3"/>
      <c r="I575" s="3"/>
      <c r="J575" s="3"/>
    </row>
    <row r="576" spans="5:10" ht="16.8" x14ac:dyDescent="0.45">
      <c r="E576" s="2"/>
      <c r="G576" s="3"/>
      <c r="I576" s="3"/>
      <c r="J576" s="3"/>
    </row>
    <row r="577" spans="5:10" ht="16.8" x14ac:dyDescent="0.45">
      <c r="E577" s="2"/>
      <c r="G577" s="3"/>
      <c r="I577" s="3"/>
      <c r="J577" s="3"/>
    </row>
    <row r="578" spans="5:10" ht="16.8" x14ac:dyDescent="0.45">
      <c r="E578" s="2"/>
      <c r="G578" s="3"/>
      <c r="I578" s="3"/>
      <c r="J578" s="3"/>
    </row>
    <row r="579" spans="5:10" ht="16.8" x14ac:dyDescent="0.45">
      <c r="E579" s="2"/>
      <c r="G579" s="3"/>
      <c r="I579" s="3"/>
      <c r="J579" s="3"/>
    </row>
    <row r="580" spans="5:10" ht="16.8" x14ac:dyDescent="0.45">
      <c r="E580" s="2"/>
      <c r="G580" s="3"/>
      <c r="I580" s="3"/>
      <c r="J580" s="3"/>
    </row>
    <row r="581" spans="5:10" ht="16.8" x14ac:dyDescent="0.45">
      <c r="E581" s="2"/>
      <c r="G581" s="3"/>
      <c r="I581" s="3"/>
      <c r="J581" s="3"/>
    </row>
    <row r="582" spans="5:10" ht="16.8" x14ac:dyDescent="0.45">
      <c r="E582" s="2"/>
      <c r="G582" s="3"/>
      <c r="I582" s="3"/>
      <c r="J582" s="3"/>
    </row>
    <row r="583" spans="5:10" ht="16.8" x14ac:dyDescent="0.45">
      <c r="E583" s="2"/>
      <c r="G583" s="3"/>
      <c r="I583" s="3"/>
      <c r="J583" s="3"/>
    </row>
    <row r="584" spans="5:10" ht="16.8" x14ac:dyDescent="0.45">
      <c r="E584" s="2"/>
      <c r="G584" s="3"/>
      <c r="I584" s="3"/>
      <c r="J584" s="3"/>
    </row>
    <row r="585" spans="5:10" ht="16.8" x14ac:dyDescent="0.45">
      <c r="E585" s="2"/>
      <c r="G585" s="3"/>
      <c r="I585" s="3"/>
      <c r="J585" s="3"/>
    </row>
    <row r="586" spans="5:10" ht="16.8" x14ac:dyDescent="0.45">
      <c r="E586" s="2"/>
      <c r="G586" s="3"/>
      <c r="I586" s="3"/>
      <c r="J586" s="3"/>
    </row>
    <row r="587" spans="5:10" ht="16.8" x14ac:dyDescent="0.45">
      <c r="E587" s="2"/>
      <c r="G587" s="3"/>
      <c r="I587" s="3"/>
      <c r="J587" s="3"/>
    </row>
    <row r="588" spans="5:10" ht="16.8" x14ac:dyDescent="0.45">
      <c r="E588" s="2"/>
      <c r="G588" s="3"/>
      <c r="I588" s="3"/>
      <c r="J588" s="3"/>
    </row>
    <row r="589" spans="5:10" ht="16.8" x14ac:dyDescent="0.45">
      <c r="E589" s="2"/>
      <c r="G589" s="3"/>
      <c r="I589" s="3"/>
      <c r="J589" s="3"/>
    </row>
    <row r="590" spans="5:10" ht="16.8" x14ac:dyDescent="0.45">
      <c r="E590" s="2"/>
      <c r="G590" s="3"/>
      <c r="I590" s="3"/>
      <c r="J590" s="3"/>
    </row>
    <row r="591" spans="5:10" ht="16.8" x14ac:dyDescent="0.45">
      <c r="E591" s="2"/>
      <c r="G591" s="3"/>
      <c r="I591" s="3"/>
      <c r="J591" s="3"/>
    </row>
    <row r="592" spans="5:10" ht="16.8" x14ac:dyDescent="0.45">
      <c r="E592" s="2"/>
      <c r="G592" s="3"/>
      <c r="I592" s="3"/>
      <c r="J592" s="3"/>
    </row>
    <row r="593" spans="5:10" ht="16.8" x14ac:dyDescent="0.45">
      <c r="E593" s="2"/>
      <c r="G593" s="3"/>
      <c r="I593" s="3"/>
      <c r="J593" s="3"/>
    </row>
    <row r="594" spans="5:10" ht="16.8" x14ac:dyDescent="0.45">
      <c r="E594" s="2"/>
      <c r="G594" s="3"/>
      <c r="I594" s="3"/>
      <c r="J594" s="3"/>
    </row>
    <row r="595" spans="5:10" ht="16.8" x14ac:dyDescent="0.45">
      <c r="E595" s="2"/>
      <c r="G595" s="3"/>
      <c r="I595" s="3"/>
      <c r="J595" s="3"/>
    </row>
    <row r="596" spans="5:10" ht="16.8" x14ac:dyDescent="0.45">
      <c r="E596" s="2"/>
      <c r="G596" s="3"/>
      <c r="I596" s="3"/>
      <c r="J596" s="3"/>
    </row>
    <row r="597" spans="5:10" ht="16.8" x14ac:dyDescent="0.45">
      <c r="E597" s="2"/>
      <c r="G597" s="3"/>
      <c r="I597" s="3"/>
      <c r="J597" s="3"/>
    </row>
    <row r="598" spans="5:10" ht="16.8" x14ac:dyDescent="0.45">
      <c r="E598" s="2"/>
      <c r="G598" s="3"/>
      <c r="I598" s="3"/>
      <c r="J598" s="3"/>
    </row>
    <row r="599" spans="5:10" ht="16.8" x14ac:dyDescent="0.45">
      <c r="E599" s="2"/>
      <c r="G599" s="3"/>
      <c r="I599" s="3"/>
      <c r="J599" s="3"/>
    </row>
    <row r="600" spans="5:10" ht="16.8" x14ac:dyDescent="0.45">
      <c r="E600" s="2"/>
      <c r="G600" s="3"/>
      <c r="I600" s="3"/>
      <c r="J600" s="3"/>
    </row>
    <row r="601" spans="5:10" ht="16.8" x14ac:dyDescent="0.45">
      <c r="E601" s="2"/>
      <c r="G601" s="3"/>
      <c r="I601" s="3"/>
      <c r="J601" s="3"/>
    </row>
    <row r="602" spans="5:10" ht="16.8" x14ac:dyDescent="0.45">
      <c r="E602" s="2"/>
      <c r="G602" s="3"/>
      <c r="I602" s="3"/>
      <c r="J602" s="3"/>
    </row>
    <row r="603" spans="5:10" ht="16.8" x14ac:dyDescent="0.45">
      <c r="E603" s="2"/>
      <c r="G603" s="3"/>
      <c r="I603" s="3"/>
      <c r="J603" s="3"/>
    </row>
    <row r="604" spans="5:10" ht="16.8" x14ac:dyDescent="0.45">
      <c r="E604" s="2"/>
      <c r="G604" s="3"/>
      <c r="I604" s="3"/>
      <c r="J604" s="3"/>
    </row>
    <row r="605" spans="5:10" ht="16.8" x14ac:dyDescent="0.45">
      <c r="E605" s="2"/>
      <c r="G605" s="3"/>
      <c r="I605" s="3"/>
      <c r="J605" s="3"/>
    </row>
    <row r="606" spans="5:10" ht="16.8" x14ac:dyDescent="0.45">
      <c r="E606" s="2"/>
      <c r="G606" s="3"/>
      <c r="I606" s="3"/>
      <c r="J606" s="3"/>
    </row>
    <row r="607" spans="5:10" ht="16.8" x14ac:dyDescent="0.45">
      <c r="E607" s="2"/>
      <c r="G607" s="3"/>
      <c r="I607" s="3"/>
      <c r="J607" s="3"/>
    </row>
    <row r="608" spans="5:10" ht="16.8" x14ac:dyDescent="0.45">
      <c r="E608" s="2"/>
      <c r="G608" s="3"/>
      <c r="I608" s="3"/>
      <c r="J608" s="3"/>
    </row>
    <row r="609" spans="5:10" ht="16.8" x14ac:dyDescent="0.45">
      <c r="E609" s="2"/>
      <c r="G609" s="3"/>
      <c r="I609" s="3"/>
      <c r="J609" s="3"/>
    </row>
    <row r="610" spans="5:10" ht="16.8" x14ac:dyDescent="0.45">
      <c r="E610" s="2"/>
      <c r="G610" s="3"/>
      <c r="I610" s="3"/>
      <c r="J610" s="3"/>
    </row>
    <row r="611" spans="5:10" ht="16.8" x14ac:dyDescent="0.45">
      <c r="E611" s="2"/>
      <c r="G611" s="3"/>
      <c r="I611" s="3"/>
      <c r="J611" s="3"/>
    </row>
    <row r="612" spans="5:10" ht="16.8" x14ac:dyDescent="0.45">
      <c r="E612" s="2"/>
      <c r="G612" s="3"/>
      <c r="I612" s="3"/>
      <c r="J612" s="3"/>
    </row>
    <row r="613" spans="5:10" ht="16.8" x14ac:dyDescent="0.45">
      <c r="E613" s="2"/>
      <c r="G613" s="3"/>
      <c r="I613" s="3"/>
      <c r="J613" s="3"/>
    </row>
    <row r="614" spans="5:10" ht="16.8" x14ac:dyDescent="0.45">
      <c r="E614" s="2"/>
      <c r="G614" s="3"/>
      <c r="I614" s="3"/>
      <c r="J614" s="3"/>
    </row>
    <row r="615" spans="5:10" ht="16.8" x14ac:dyDescent="0.45">
      <c r="E615" s="2"/>
      <c r="G615" s="3"/>
      <c r="I615" s="3"/>
      <c r="J615" s="3"/>
    </row>
    <row r="616" spans="5:10" ht="16.8" x14ac:dyDescent="0.45">
      <c r="E616" s="2"/>
      <c r="G616" s="3"/>
      <c r="I616" s="3"/>
      <c r="J616" s="3"/>
    </row>
    <row r="617" spans="5:10" ht="16.8" x14ac:dyDescent="0.45">
      <c r="E617" s="2"/>
      <c r="G617" s="3"/>
      <c r="I617" s="3"/>
      <c r="J617" s="3"/>
    </row>
    <row r="618" spans="5:10" ht="16.8" x14ac:dyDescent="0.45">
      <c r="E618" s="2"/>
      <c r="G618" s="3"/>
      <c r="I618" s="3"/>
      <c r="J618" s="3"/>
    </row>
    <row r="619" spans="5:10" ht="16.8" x14ac:dyDescent="0.45">
      <c r="E619" s="2"/>
      <c r="G619" s="3"/>
      <c r="I619" s="3"/>
      <c r="J619" s="3"/>
    </row>
    <row r="620" spans="5:10" ht="16.8" x14ac:dyDescent="0.45">
      <c r="E620" s="2"/>
      <c r="G620" s="3"/>
      <c r="I620" s="3"/>
      <c r="J620" s="3"/>
    </row>
    <row r="621" spans="5:10" ht="16.8" x14ac:dyDescent="0.45">
      <c r="E621" s="2"/>
      <c r="G621" s="3"/>
      <c r="I621" s="3"/>
      <c r="J621" s="3"/>
    </row>
    <row r="622" spans="5:10" ht="16.8" x14ac:dyDescent="0.45">
      <c r="E622" s="2"/>
      <c r="G622" s="3"/>
      <c r="I622" s="3"/>
      <c r="J622" s="3"/>
    </row>
    <row r="623" spans="5:10" ht="16.8" x14ac:dyDescent="0.45">
      <c r="E623" s="2"/>
      <c r="G623" s="3"/>
      <c r="I623" s="3"/>
      <c r="J623" s="3"/>
    </row>
    <row r="624" spans="5:10" ht="16.8" x14ac:dyDescent="0.45">
      <c r="E624" s="2"/>
      <c r="G624" s="3"/>
      <c r="I624" s="3"/>
      <c r="J624" s="3"/>
    </row>
    <row r="625" spans="5:10" ht="16.8" x14ac:dyDescent="0.45">
      <c r="E625" s="2"/>
      <c r="G625" s="3"/>
      <c r="I625" s="3"/>
      <c r="J625" s="3"/>
    </row>
    <row r="626" spans="5:10" ht="16.8" x14ac:dyDescent="0.45">
      <c r="E626" s="2"/>
      <c r="G626" s="3"/>
      <c r="I626" s="3"/>
      <c r="J626" s="3"/>
    </row>
    <row r="627" spans="5:10" ht="16.8" x14ac:dyDescent="0.45">
      <c r="E627" s="2"/>
      <c r="G627" s="3"/>
      <c r="I627" s="3"/>
      <c r="J627" s="3"/>
    </row>
    <row r="628" spans="5:10" ht="16.8" x14ac:dyDescent="0.45">
      <c r="E628" s="2"/>
      <c r="G628" s="3"/>
      <c r="I628" s="3"/>
      <c r="J628" s="3"/>
    </row>
    <row r="629" spans="5:10" ht="16.8" x14ac:dyDescent="0.45">
      <c r="E629" s="2"/>
      <c r="G629" s="3"/>
      <c r="I629" s="3"/>
      <c r="J629" s="3"/>
    </row>
    <row r="630" spans="5:10" ht="16.8" x14ac:dyDescent="0.45">
      <c r="E630" s="2"/>
      <c r="G630" s="3"/>
      <c r="I630" s="3"/>
      <c r="J630" s="3"/>
    </row>
    <row r="631" spans="5:10" ht="16.8" x14ac:dyDescent="0.45">
      <c r="E631" s="2"/>
      <c r="G631" s="3"/>
      <c r="I631" s="3"/>
      <c r="J631" s="3"/>
    </row>
    <row r="632" spans="5:10" ht="16.8" x14ac:dyDescent="0.45">
      <c r="E632" s="2"/>
      <c r="G632" s="3"/>
      <c r="I632" s="3"/>
      <c r="J632" s="3"/>
    </row>
    <row r="633" spans="5:10" ht="16.8" x14ac:dyDescent="0.45">
      <c r="E633" s="2"/>
      <c r="G633" s="3"/>
      <c r="I633" s="3"/>
      <c r="J633" s="3"/>
    </row>
    <row r="634" spans="5:10" ht="16.8" x14ac:dyDescent="0.45">
      <c r="E634" s="2"/>
      <c r="G634" s="3"/>
      <c r="I634" s="3"/>
      <c r="J634" s="3"/>
    </row>
    <row r="635" spans="5:10" ht="16.8" x14ac:dyDescent="0.45">
      <c r="E635" s="2"/>
      <c r="G635" s="3"/>
      <c r="I635" s="3"/>
      <c r="J635" s="3"/>
    </row>
    <row r="636" spans="5:10" ht="16.8" x14ac:dyDescent="0.45">
      <c r="E636" s="2"/>
      <c r="G636" s="3"/>
      <c r="I636" s="3"/>
      <c r="J636" s="3"/>
    </row>
    <row r="637" spans="5:10" ht="16.8" x14ac:dyDescent="0.45">
      <c r="E637" s="2"/>
      <c r="G637" s="3"/>
      <c r="I637" s="3"/>
      <c r="J637" s="3"/>
    </row>
    <row r="638" spans="5:10" ht="16.8" x14ac:dyDescent="0.45">
      <c r="E638" s="2"/>
      <c r="G638" s="3"/>
      <c r="I638" s="3"/>
      <c r="J638" s="3"/>
    </row>
    <row r="639" spans="5:10" ht="16.8" x14ac:dyDescent="0.45">
      <c r="E639" s="2"/>
      <c r="G639" s="3"/>
      <c r="I639" s="3"/>
      <c r="J639" s="3"/>
    </row>
    <row r="640" spans="5:10" ht="16.8" x14ac:dyDescent="0.45">
      <c r="E640" s="2"/>
      <c r="G640" s="3"/>
      <c r="I640" s="3"/>
      <c r="J640" s="3"/>
    </row>
    <row r="641" spans="5:10" ht="16.8" x14ac:dyDescent="0.45">
      <c r="E641" s="2"/>
      <c r="G641" s="3"/>
      <c r="I641" s="3"/>
      <c r="J641" s="3"/>
    </row>
    <row r="642" spans="5:10" ht="16.8" x14ac:dyDescent="0.45">
      <c r="E642" s="2"/>
      <c r="G642" s="3"/>
      <c r="I642" s="3"/>
      <c r="J642" s="3"/>
    </row>
    <row r="643" spans="5:10" ht="16.8" x14ac:dyDescent="0.45">
      <c r="E643" s="2"/>
      <c r="G643" s="3"/>
      <c r="I643" s="3"/>
      <c r="J643" s="3"/>
    </row>
    <row r="644" spans="5:10" ht="16.8" x14ac:dyDescent="0.45">
      <c r="E644" s="2"/>
      <c r="G644" s="3"/>
      <c r="I644" s="3"/>
      <c r="J644" s="3"/>
    </row>
    <row r="645" spans="5:10" ht="16.8" x14ac:dyDescent="0.45">
      <c r="E645" s="2"/>
      <c r="G645" s="3"/>
      <c r="I645" s="3"/>
      <c r="J645" s="3"/>
    </row>
    <row r="646" spans="5:10" ht="16.8" x14ac:dyDescent="0.45">
      <c r="E646" s="2"/>
      <c r="G646" s="3"/>
      <c r="I646" s="3"/>
      <c r="J646" s="3"/>
    </row>
    <row r="647" spans="5:10" ht="16.8" x14ac:dyDescent="0.45">
      <c r="E647" s="2"/>
      <c r="G647" s="3"/>
      <c r="I647" s="3"/>
      <c r="J647" s="3"/>
    </row>
    <row r="648" spans="5:10" ht="16.8" x14ac:dyDescent="0.45">
      <c r="E648" s="2"/>
      <c r="G648" s="3"/>
      <c r="I648" s="3"/>
      <c r="J648" s="3"/>
    </row>
    <row r="649" spans="5:10" ht="16.8" x14ac:dyDescent="0.45">
      <c r="E649" s="2"/>
      <c r="G649" s="3"/>
      <c r="I649" s="3"/>
      <c r="J649" s="3"/>
    </row>
    <row r="650" spans="5:10" ht="16.8" x14ac:dyDescent="0.45">
      <c r="E650" s="2"/>
      <c r="G650" s="3"/>
      <c r="I650" s="3"/>
      <c r="J650" s="3"/>
    </row>
    <row r="651" spans="5:10" ht="16.8" x14ac:dyDescent="0.45">
      <c r="E651" s="2"/>
      <c r="G651" s="3"/>
      <c r="I651" s="3"/>
      <c r="J651" s="3"/>
    </row>
    <row r="652" spans="5:10" ht="16.8" x14ac:dyDescent="0.45">
      <c r="E652" s="2"/>
      <c r="G652" s="3"/>
      <c r="I652" s="3"/>
      <c r="J652" s="3"/>
    </row>
    <row r="653" spans="5:10" ht="16.8" x14ac:dyDescent="0.45">
      <c r="E653" s="2"/>
      <c r="G653" s="3"/>
      <c r="I653" s="3"/>
      <c r="J653" s="3"/>
    </row>
    <row r="654" spans="5:10" ht="16.8" x14ac:dyDescent="0.45">
      <c r="E654" s="2"/>
      <c r="G654" s="3"/>
      <c r="I654" s="3"/>
      <c r="J654" s="3"/>
    </row>
    <row r="655" spans="5:10" ht="16.8" x14ac:dyDescent="0.45">
      <c r="E655" s="2"/>
      <c r="G655" s="3"/>
      <c r="I655" s="3"/>
      <c r="J655" s="3"/>
    </row>
    <row r="656" spans="5:10" ht="16.8" x14ac:dyDescent="0.45">
      <c r="E656" s="2"/>
      <c r="G656" s="3"/>
      <c r="I656" s="3"/>
      <c r="J656" s="3"/>
    </row>
    <row r="657" spans="5:10" ht="16.8" x14ac:dyDescent="0.45">
      <c r="E657" s="2"/>
      <c r="G657" s="3"/>
      <c r="I657" s="3"/>
      <c r="J657" s="3"/>
    </row>
    <row r="658" spans="5:10" ht="16.8" x14ac:dyDescent="0.45">
      <c r="E658" s="2"/>
      <c r="G658" s="3"/>
      <c r="I658" s="3"/>
      <c r="J658" s="3"/>
    </row>
    <row r="659" spans="5:10" ht="16.8" x14ac:dyDescent="0.45">
      <c r="E659" s="2"/>
      <c r="G659" s="3"/>
      <c r="I659" s="3"/>
      <c r="J659" s="3"/>
    </row>
    <row r="660" spans="5:10" ht="16.8" x14ac:dyDescent="0.45">
      <c r="E660" s="2"/>
      <c r="G660" s="3"/>
      <c r="I660" s="3"/>
      <c r="J660" s="3"/>
    </row>
    <row r="661" spans="5:10" ht="16.8" x14ac:dyDescent="0.45">
      <c r="E661" s="2"/>
      <c r="G661" s="3"/>
      <c r="I661" s="3"/>
      <c r="J661" s="3"/>
    </row>
    <row r="662" spans="5:10" ht="16.8" x14ac:dyDescent="0.45">
      <c r="E662" s="2"/>
      <c r="G662" s="3"/>
      <c r="I662" s="3"/>
      <c r="J662" s="3"/>
    </row>
    <row r="663" spans="5:10" ht="16.8" x14ac:dyDescent="0.45">
      <c r="E663" s="2"/>
      <c r="G663" s="3"/>
      <c r="I663" s="3"/>
      <c r="J663" s="3"/>
    </row>
    <row r="664" spans="5:10" ht="16.8" x14ac:dyDescent="0.45">
      <c r="E664" s="2"/>
      <c r="G664" s="3"/>
      <c r="I664" s="3"/>
      <c r="J664" s="3"/>
    </row>
    <row r="665" spans="5:10" ht="16.8" x14ac:dyDescent="0.45">
      <c r="E665" s="2"/>
      <c r="G665" s="3"/>
      <c r="I665" s="3"/>
      <c r="J665" s="3"/>
    </row>
    <row r="666" spans="5:10" ht="16.8" x14ac:dyDescent="0.45">
      <c r="E666" s="2"/>
      <c r="G666" s="3"/>
      <c r="I666" s="3"/>
      <c r="J666" s="3"/>
    </row>
    <row r="667" spans="5:10" ht="16.8" x14ac:dyDescent="0.45">
      <c r="E667" s="2"/>
      <c r="G667" s="3"/>
      <c r="I667" s="3"/>
      <c r="J667" s="3"/>
    </row>
    <row r="668" spans="5:10" ht="16.8" x14ac:dyDescent="0.45">
      <c r="E668" s="2"/>
      <c r="G668" s="3"/>
      <c r="I668" s="3"/>
      <c r="J668" s="3"/>
    </row>
    <row r="669" spans="5:10" ht="16.8" x14ac:dyDescent="0.45">
      <c r="E669" s="2"/>
      <c r="G669" s="3"/>
      <c r="I669" s="3"/>
      <c r="J669" s="3"/>
    </row>
    <row r="670" spans="5:10" ht="16.8" x14ac:dyDescent="0.45">
      <c r="E670" s="2"/>
      <c r="G670" s="3"/>
      <c r="I670" s="3"/>
      <c r="J670" s="3"/>
    </row>
    <row r="671" spans="5:10" ht="16.8" x14ac:dyDescent="0.45">
      <c r="E671" s="2"/>
      <c r="G671" s="3"/>
      <c r="I671" s="3"/>
      <c r="J671" s="3"/>
    </row>
    <row r="672" spans="5:10" ht="16.8" x14ac:dyDescent="0.45">
      <c r="E672" s="2"/>
      <c r="G672" s="3"/>
      <c r="I672" s="3"/>
      <c r="J672" s="3"/>
    </row>
    <row r="673" spans="5:10" ht="16.8" x14ac:dyDescent="0.45">
      <c r="E673" s="2"/>
      <c r="G673" s="3"/>
      <c r="I673" s="3"/>
      <c r="J673" s="3"/>
    </row>
    <row r="674" spans="5:10" ht="16.8" x14ac:dyDescent="0.45">
      <c r="E674" s="2"/>
      <c r="G674" s="3"/>
      <c r="I674" s="3"/>
      <c r="J674" s="3"/>
    </row>
    <row r="675" spans="5:10" ht="16.8" x14ac:dyDescent="0.45">
      <c r="E675" s="2"/>
      <c r="G675" s="3"/>
      <c r="I675" s="3"/>
      <c r="J675" s="3"/>
    </row>
    <row r="676" spans="5:10" ht="16.8" x14ac:dyDescent="0.45">
      <c r="E676" s="2"/>
      <c r="G676" s="3"/>
      <c r="I676" s="3"/>
      <c r="J676" s="3"/>
    </row>
    <row r="677" spans="5:10" ht="16.8" x14ac:dyDescent="0.45">
      <c r="E677" s="2"/>
      <c r="G677" s="3"/>
      <c r="I677" s="3"/>
      <c r="J677" s="3"/>
    </row>
    <row r="678" spans="5:10" ht="16.8" x14ac:dyDescent="0.45">
      <c r="E678" s="2"/>
      <c r="G678" s="3"/>
      <c r="I678" s="3"/>
      <c r="J678" s="3"/>
    </row>
    <row r="679" spans="5:10" ht="16.8" x14ac:dyDescent="0.45">
      <c r="E679" s="2"/>
      <c r="G679" s="3"/>
      <c r="I679" s="3"/>
      <c r="J679" s="3"/>
    </row>
    <row r="680" spans="5:10" ht="16.8" x14ac:dyDescent="0.45">
      <c r="E680" s="2"/>
      <c r="G680" s="3"/>
      <c r="I680" s="3"/>
      <c r="J680" s="3"/>
    </row>
    <row r="681" spans="5:10" ht="16.8" x14ac:dyDescent="0.45">
      <c r="E681" s="2"/>
      <c r="G681" s="3"/>
      <c r="I681" s="3"/>
      <c r="J681" s="3"/>
    </row>
    <row r="682" spans="5:10" ht="16.8" x14ac:dyDescent="0.45">
      <c r="E682" s="2"/>
      <c r="G682" s="3"/>
      <c r="I682" s="3"/>
      <c r="J682" s="3"/>
    </row>
    <row r="683" spans="5:10" ht="16.8" x14ac:dyDescent="0.45">
      <c r="E683" s="2"/>
      <c r="G683" s="3"/>
      <c r="I683" s="3"/>
      <c r="J683" s="3"/>
    </row>
    <row r="684" spans="5:10" ht="16.8" x14ac:dyDescent="0.45">
      <c r="E684" s="2"/>
      <c r="G684" s="3"/>
      <c r="I684" s="3"/>
      <c r="J684" s="3"/>
    </row>
    <row r="685" spans="5:10" ht="16.8" x14ac:dyDescent="0.45">
      <c r="E685" s="2"/>
      <c r="G685" s="3"/>
      <c r="I685" s="3"/>
      <c r="J685" s="3"/>
    </row>
    <row r="686" spans="5:10" ht="16.8" x14ac:dyDescent="0.45">
      <c r="E686" s="2"/>
      <c r="G686" s="3"/>
      <c r="I686" s="3"/>
      <c r="J686" s="3"/>
    </row>
    <row r="687" spans="5:10" ht="16.8" x14ac:dyDescent="0.45">
      <c r="E687" s="2"/>
      <c r="G687" s="3"/>
      <c r="I687" s="3"/>
      <c r="J687" s="3"/>
    </row>
    <row r="688" spans="5:10" ht="16.8" x14ac:dyDescent="0.45">
      <c r="E688" s="2"/>
      <c r="G688" s="3"/>
      <c r="I688" s="3"/>
      <c r="J688" s="3"/>
    </row>
    <row r="689" spans="5:10" ht="16.8" x14ac:dyDescent="0.45">
      <c r="E689" s="2"/>
      <c r="G689" s="3"/>
      <c r="I689" s="3"/>
      <c r="J689" s="3"/>
    </row>
    <row r="690" spans="5:10" ht="16.8" x14ac:dyDescent="0.45">
      <c r="E690" s="2"/>
      <c r="G690" s="3"/>
      <c r="I690" s="3"/>
      <c r="J690" s="3"/>
    </row>
    <row r="691" spans="5:10" ht="16.8" x14ac:dyDescent="0.45">
      <c r="E691" s="2"/>
      <c r="G691" s="3"/>
      <c r="I691" s="3"/>
      <c r="J691" s="3"/>
    </row>
    <row r="692" spans="5:10" ht="16.8" x14ac:dyDescent="0.45">
      <c r="E692" s="2"/>
      <c r="G692" s="3"/>
      <c r="I692" s="3"/>
      <c r="J692" s="3"/>
    </row>
    <row r="693" spans="5:10" ht="16.8" x14ac:dyDescent="0.45">
      <c r="E693" s="2"/>
      <c r="G693" s="3"/>
      <c r="I693" s="3"/>
      <c r="J693" s="3"/>
    </row>
    <row r="694" spans="5:10" ht="16.8" x14ac:dyDescent="0.45">
      <c r="E694" s="2"/>
      <c r="G694" s="3"/>
      <c r="I694" s="3"/>
      <c r="J694" s="3"/>
    </row>
    <row r="695" spans="5:10" ht="16.8" x14ac:dyDescent="0.45">
      <c r="E695" s="2"/>
      <c r="G695" s="3"/>
      <c r="I695" s="3"/>
      <c r="J695" s="3"/>
    </row>
    <row r="696" spans="5:10" ht="16.8" x14ac:dyDescent="0.45">
      <c r="E696" s="2"/>
      <c r="G696" s="3"/>
      <c r="I696" s="3"/>
      <c r="J696" s="3"/>
    </row>
    <row r="697" spans="5:10" ht="16.8" x14ac:dyDescent="0.45">
      <c r="E697" s="2"/>
      <c r="G697" s="3"/>
      <c r="I697" s="3"/>
      <c r="J697" s="3"/>
    </row>
    <row r="698" spans="5:10" ht="16.8" x14ac:dyDescent="0.45">
      <c r="E698" s="2"/>
      <c r="G698" s="3"/>
      <c r="I698" s="3"/>
      <c r="J698" s="3"/>
    </row>
    <row r="699" spans="5:10" ht="16.8" x14ac:dyDescent="0.45">
      <c r="E699" s="2"/>
      <c r="G699" s="3"/>
      <c r="I699" s="3"/>
      <c r="J699" s="3"/>
    </row>
    <row r="700" spans="5:10" ht="16.8" x14ac:dyDescent="0.45">
      <c r="E700" s="2"/>
      <c r="G700" s="3"/>
      <c r="I700" s="3"/>
      <c r="J700" s="3"/>
    </row>
    <row r="701" spans="5:10" ht="16.8" x14ac:dyDescent="0.45">
      <c r="E701" s="2"/>
      <c r="G701" s="3"/>
      <c r="I701" s="3"/>
      <c r="J701" s="3"/>
    </row>
    <row r="702" spans="5:10" ht="16.8" x14ac:dyDescent="0.45">
      <c r="E702" s="2"/>
      <c r="G702" s="3"/>
      <c r="I702" s="3"/>
      <c r="J702" s="3"/>
    </row>
    <row r="703" spans="5:10" ht="16.8" x14ac:dyDescent="0.45">
      <c r="E703" s="2"/>
      <c r="G703" s="3"/>
      <c r="I703" s="3"/>
      <c r="J703" s="3"/>
    </row>
    <row r="704" spans="5:10" ht="16.8" x14ac:dyDescent="0.45">
      <c r="E704" s="2"/>
      <c r="G704" s="3"/>
      <c r="I704" s="3"/>
      <c r="J704" s="3"/>
    </row>
    <row r="705" spans="5:10" ht="16.8" x14ac:dyDescent="0.45">
      <c r="E705" s="2"/>
      <c r="G705" s="3"/>
      <c r="I705" s="3"/>
      <c r="J705" s="3"/>
    </row>
    <row r="706" spans="5:10" ht="16.8" x14ac:dyDescent="0.45">
      <c r="E706" s="2"/>
      <c r="G706" s="3"/>
      <c r="I706" s="3"/>
      <c r="J706" s="3"/>
    </row>
    <row r="707" spans="5:10" ht="16.8" x14ac:dyDescent="0.45">
      <c r="E707" s="2"/>
      <c r="G707" s="3"/>
      <c r="I707" s="3"/>
      <c r="J707" s="3"/>
    </row>
    <row r="708" spans="5:10" ht="16.8" x14ac:dyDescent="0.45">
      <c r="E708" s="2"/>
      <c r="G708" s="3"/>
      <c r="I708" s="3"/>
      <c r="J708" s="3"/>
    </row>
    <row r="709" spans="5:10" ht="16.8" x14ac:dyDescent="0.45">
      <c r="E709" s="2"/>
      <c r="G709" s="3"/>
      <c r="I709" s="3"/>
      <c r="J709" s="3"/>
    </row>
    <row r="710" spans="5:10" ht="16.8" x14ac:dyDescent="0.45">
      <c r="E710" s="2"/>
      <c r="G710" s="3"/>
      <c r="I710" s="3"/>
      <c r="J710" s="3"/>
    </row>
    <row r="711" spans="5:10" ht="16.8" x14ac:dyDescent="0.45">
      <c r="E711" s="2"/>
      <c r="G711" s="3"/>
      <c r="I711" s="3"/>
      <c r="J711" s="3"/>
    </row>
    <row r="712" spans="5:10" ht="16.8" x14ac:dyDescent="0.45">
      <c r="E712" s="2"/>
      <c r="G712" s="3"/>
      <c r="I712" s="3"/>
      <c r="J712" s="3"/>
    </row>
    <row r="713" spans="5:10" ht="16.8" x14ac:dyDescent="0.45">
      <c r="E713" s="2"/>
      <c r="G713" s="3"/>
      <c r="I713" s="3"/>
      <c r="J713" s="3"/>
    </row>
    <row r="714" spans="5:10" ht="16.8" x14ac:dyDescent="0.45">
      <c r="E714" s="2"/>
      <c r="G714" s="3"/>
      <c r="I714" s="3"/>
      <c r="J714" s="3"/>
    </row>
    <row r="715" spans="5:10" ht="16.8" x14ac:dyDescent="0.45">
      <c r="E715" s="2"/>
      <c r="G715" s="3"/>
      <c r="I715" s="3"/>
      <c r="J715" s="3"/>
    </row>
    <row r="716" spans="5:10" ht="16.8" x14ac:dyDescent="0.45">
      <c r="E716" s="2"/>
      <c r="G716" s="3"/>
      <c r="I716" s="3"/>
      <c r="J716" s="3"/>
    </row>
    <row r="717" spans="5:10" ht="16.8" x14ac:dyDescent="0.45">
      <c r="E717" s="2"/>
      <c r="G717" s="3"/>
      <c r="I717" s="3"/>
      <c r="J717" s="3"/>
    </row>
    <row r="718" spans="5:10" ht="16.8" x14ac:dyDescent="0.45">
      <c r="E718" s="2"/>
      <c r="G718" s="3"/>
      <c r="I718" s="3"/>
      <c r="J718" s="3"/>
    </row>
    <row r="719" spans="5:10" ht="16.8" x14ac:dyDescent="0.45">
      <c r="E719" s="2"/>
      <c r="G719" s="3"/>
      <c r="I719" s="3"/>
      <c r="J719" s="3"/>
    </row>
    <row r="720" spans="5:10" ht="16.8" x14ac:dyDescent="0.45">
      <c r="E720" s="2"/>
      <c r="G720" s="3"/>
      <c r="I720" s="3"/>
      <c r="J720" s="3"/>
    </row>
    <row r="721" spans="5:10" ht="16.8" x14ac:dyDescent="0.45">
      <c r="E721" s="2"/>
      <c r="G721" s="3"/>
      <c r="I721" s="3"/>
      <c r="J721" s="3"/>
    </row>
    <row r="722" spans="5:10" ht="16.8" x14ac:dyDescent="0.45">
      <c r="E722" s="2"/>
      <c r="G722" s="3"/>
      <c r="I722" s="3"/>
      <c r="J722" s="3"/>
    </row>
    <row r="723" spans="5:10" ht="16.8" x14ac:dyDescent="0.45">
      <c r="E723" s="2"/>
      <c r="G723" s="3"/>
      <c r="I723" s="3"/>
      <c r="J723" s="3"/>
    </row>
    <row r="724" spans="5:10" ht="16.8" x14ac:dyDescent="0.45">
      <c r="E724" s="2"/>
      <c r="G724" s="3"/>
      <c r="I724" s="3"/>
      <c r="J724" s="3"/>
    </row>
    <row r="725" spans="5:10" ht="16.8" x14ac:dyDescent="0.45">
      <c r="E725" s="2"/>
      <c r="G725" s="3"/>
      <c r="I725" s="3"/>
      <c r="J725" s="3"/>
    </row>
    <row r="726" spans="5:10" ht="16.8" x14ac:dyDescent="0.45">
      <c r="E726" s="2"/>
      <c r="G726" s="3"/>
      <c r="I726" s="3"/>
      <c r="J726" s="3"/>
    </row>
    <row r="727" spans="5:10" ht="16.8" x14ac:dyDescent="0.45">
      <c r="E727" s="2"/>
      <c r="G727" s="3"/>
      <c r="I727" s="3"/>
      <c r="J727" s="3"/>
    </row>
    <row r="728" spans="5:10" ht="16.8" x14ac:dyDescent="0.45">
      <c r="E728" s="2"/>
      <c r="G728" s="3"/>
      <c r="I728" s="3"/>
      <c r="J728" s="3"/>
    </row>
    <row r="729" spans="5:10" ht="16.8" x14ac:dyDescent="0.45">
      <c r="E729" s="2"/>
      <c r="G729" s="3"/>
      <c r="I729" s="3"/>
      <c r="J729" s="3"/>
    </row>
    <row r="730" spans="5:10" ht="16.8" x14ac:dyDescent="0.45">
      <c r="E730" s="2"/>
      <c r="G730" s="3"/>
      <c r="I730" s="3"/>
      <c r="J730" s="3"/>
    </row>
    <row r="731" spans="5:10" ht="16.8" x14ac:dyDescent="0.45">
      <c r="E731" s="2"/>
      <c r="G731" s="3"/>
      <c r="I731" s="3"/>
      <c r="J731" s="3"/>
    </row>
    <row r="732" spans="5:10" ht="16.8" x14ac:dyDescent="0.45">
      <c r="E732" s="2"/>
      <c r="G732" s="3"/>
      <c r="I732" s="3"/>
      <c r="J732" s="3"/>
    </row>
    <row r="733" spans="5:10" ht="16.8" x14ac:dyDescent="0.45">
      <c r="E733" s="2"/>
      <c r="G733" s="3"/>
      <c r="I733" s="3"/>
      <c r="J733" s="3"/>
    </row>
    <row r="734" spans="5:10" ht="16.8" x14ac:dyDescent="0.45">
      <c r="E734" s="2"/>
      <c r="G734" s="3"/>
      <c r="I734" s="3"/>
      <c r="J734" s="3"/>
    </row>
    <row r="735" spans="5:10" ht="16.8" x14ac:dyDescent="0.45">
      <c r="E735" s="2"/>
      <c r="G735" s="3"/>
      <c r="I735" s="3"/>
      <c r="J735" s="3"/>
    </row>
    <row r="736" spans="5:10" ht="16.8" x14ac:dyDescent="0.45">
      <c r="E736" s="2"/>
      <c r="G736" s="3"/>
      <c r="I736" s="3"/>
      <c r="J736" s="3"/>
    </row>
    <row r="737" spans="5:10" ht="16.8" x14ac:dyDescent="0.45">
      <c r="E737" s="2"/>
      <c r="G737" s="3"/>
      <c r="I737" s="3"/>
      <c r="J737" s="3"/>
    </row>
    <row r="738" spans="5:10" ht="16.8" x14ac:dyDescent="0.45">
      <c r="E738" s="2"/>
      <c r="G738" s="3"/>
      <c r="I738" s="3"/>
      <c r="J738" s="3"/>
    </row>
    <row r="739" spans="5:10" ht="16.8" x14ac:dyDescent="0.45">
      <c r="E739" s="2"/>
      <c r="G739" s="3"/>
      <c r="I739" s="3"/>
      <c r="J739" s="3"/>
    </row>
    <row r="740" spans="5:10" ht="16.8" x14ac:dyDescent="0.45">
      <c r="E740" s="2"/>
      <c r="G740" s="3"/>
      <c r="I740" s="3"/>
      <c r="J740" s="3"/>
    </row>
    <row r="741" spans="5:10" ht="16.8" x14ac:dyDescent="0.45">
      <c r="E741" s="2"/>
      <c r="G741" s="3"/>
      <c r="I741" s="3"/>
      <c r="J741" s="3"/>
    </row>
    <row r="742" spans="5:10" ht="16.8" x14ac:dyDescent="0.45">
      <c r="E742" s="2"/>
      <c r="G742" s="3"/>
      <c r="I742" s="3"/>
      <c r="J742" s="3"/>
    </row>
    <row r="743" spans="5:10" ht="16.8" x14ac:dyDescent="0.45">
      <c r="E743" s="2"/>
      <c r="G743" s="3"/>
      <c r="I743" s="3"/>
      <c r="J743" s="3"/>
    </row>
    <row r="744" spans="5:10" ht="16.8" x14ac:dyDescent="0.45">
      <c r="E744" s="2"/>
      <c r="G744" s="3"/>
      <c r="I744" s="3"/>
      <c r="J744" s="3"/>
    </row>
    <row r="745" spans="5:10" ht="16.8" x14ac:dyDescent="0.45">
      <c r="E745" s="2"/>
      <c r="G745" s="3"/>
      <c r="I745" s="3"/>
      <c r="J745" s="3"/>
    </row>
    <row r="746" spans="5:10" ht="16.8" x14ac:dyDescent="0.45">
      <c r="E746" s="2"/>
      <c r="G746" s="3"/>
      <c r="I746" s="3"/>
      <c r="J746" s="3"/>
    </row>
    <row r="747" spans="5:10" ht="16.8" x14ac:dyDescent="0.45">
      <c r="E747" s="2"/>
      <c r="G747" s="3"/>
      <c r="I747" s="3"/>
      <c r="J747" s="3"/>
    </row>
    <row r="748" spans="5:10" ht="16.8" x14ac:dyDescent="0.45">
      <c r="E748" s="2"/>
      <c r="G748" s="3"/>
      <c r="I748" s="3"/>
      <c r="J748" s="3"/>
    </row>
    <row r="749" spans="5:10" ht="16.8" x14ac:dyDescent="0.45">
      <c r="E749" s="2"/>
      <c r="G749" s="3"/>
      <c r="I749" s="3"/>
      <c r="J749" s="3"/>
    </row>
    <row r="750" spans="5:10" ht="16.8" x14ac:dyDescent="0.45">
      <c r="E750" s="2"/>
      <c r="G750" s="3"/>
      <c r="I750" s="3"/>
      <c r="J750" s="3"/>
    </row>
    <row r="751" spans="5:10" ht="16.8" x14ac:dyDescent="0.45">
      <c r="E751" s="2"/>
      <c r="G751" s="3"/>
      <c r="I751" s="3"/>
      <c r="J751" s="3"/>
    </row>
    <row r="752" spans="5:10" ht="16.8" x14ac:dyDescent="0.45">
      <c r="E752" s="2"/>
      <c r="G752" s="3"/>
      <c r="I752" s="3"/>
      <c r="J752" s="3"/>
    </row>
    <row r="753" spans="5:10" ht="16.8" x14ac:dyDescent="0.45">
      <c r="E753" s="2"/>
      <c r="G753" s="3"/>
      <c r="I753" s="3"/>
      <c r="J753" s="3"/>
    </row>
    <row r="754" spans="5:10" ht="16.8" x14ac:dyDescent="0.45">
      <c r="E754" s="2"/>
      <c r="G754" s="3"/>
      <c r="I754" s="3"/>
      <c r="J754" s="3"/>
    </row>
    <row r="755" spans="5:10" ht="16.8" x14ac:dyDescent="0.45">
      <c r="E755" s="2"/>
      <c r="G755" s="3"/>
      <c r="I755" s="3"/>
      <c r="J755" s="3"/>
    </row>
    <row r="756" spans="5:10" ht="16.8" x14ac:dyDescent="0.45">
      <c r="E756" s="2"/>
      <c r="G756" s="3"/>
      <c r="I756" s="3"/>
      <c r="J756" s="3"/>
    </row>
    <row r="757" spans="5:10" ht="16.8" x14ac:dyDescent="0.45">
      <c r="E757" s="2"/>
      <c r="G757" s="3"/>
      <c r="I757" s="3"/>
      <c r="J757" s="3"/>
    </row>
    <row r="758" spans="5:10" ht="16.8" x14ac:dyDescent="0.45">
      <c r="E758" s="2"/>
      <c r="G758" s="3"/>
      <c r="I758" s="3"/>
      <c r="J758" s="3"/>
    </row>
    <row r="759" spans="5:10" ht="16.8" x14ac:dyDescent="0.45">
      <c r="E759" s="2"/>
      <c r="G759" s="3"/>
      <c r="I759" s="3"/>
      <c r="J759" s="3"/>
    </row>
    <row r="760" spans="5:10" ht="16.8" x14ac:dyDescent="0.45">
      <c r="E760" s="2"/>
      <c r="G760" s="3"/>
      <c r="I760" s="3"/>
      <c r="J760" s="3"/>
    </row>
    <row r="761" spans="5:10" ht="16.8" x14ac:dyDescent="0.45">
      <c r="E761" s="2"/>
      <c r="G761" s="3"/>
      <c r="I761" s="3"/>
      <c r="J761" s="3"/>
    </row>
    <row r="762" spans="5:10" ht="16.8" x14ac:dyDescent="0.45">
      <c r="E762" s="2"/>
      <c r="G762" s="3"/>
      <c r="I762" s="3"/>
      <c r="J762" s="3"/>
    </row>
    <row r="763" spans="5:10" ht="16.8" x14ac:dyDescent="0.45">
      <c r="E763" s="2"/>
      <c r="G763" s="3"/>
      <c r="I763" s="3"/>
      <c r="J763" s="3"/>
    </row>
    <row r="764" spans="5:10" ht="16.8" x14ac:dyDescent="0.45">
      <c r="E764" s="2"/>
      <c r="G764" s="3"/>
      <c r="I764" s="3"/>
      <c r="J764" s="3"/>
    </row>
    <row r="765" spans="5:10" ht="16.8" x14ac:dyDescent="0.45">
      <c r="E765" s="2"/>
      <c r="G765" s="3"/>
      <c r="I765" s="3"/>
      <c r="J765" s="3"/>
    </row>
    <row r="766" spans="5:10" ht="16.8" x14ac:dyDescent="0.45">
      <c r="E766" s="2"/>
      <c r="G766" s="3"/>
      <c r="I766" s="3"/>
      <c r="J766" s="3"/>
    </row>
    <row r="767" spans="5:10" ht="16.8" x14ac:dyDescent="0.45">
      <c r="E767" s="2"/>
      <c r="G767" s="3"/>
      <c r="I767" s="3"/>
      <c r="J767" s="3"/>
    </row>
    <row r="768" spans="5:10" ht="16.8" x14ac:dyDescent="0.45">
      <c r="E768" s="2"/>
      <c r="G768" s="3"/>
      <c r="I768" s="3"/>
      <c r="J768" s="3"/>
    </row>
    <row r="769" spans="5:10" ht="16.8" x14ac:dyDescent="0.45">
      <c r="E769" s="2"/>
      <c r="G769" s="3"/>
      <c r="I769" s="3"/>
      <c r="J769" s="3"/>
    </row>
    <row r="770" spans="5:10" ht="16.8" x14ac:dyDescent="0.45">
      <c r="E770" s="2"/>
      <c r="G770" s="3"/>
      <c r="I770" s="3"/>
      <c r="J770" s="3"/>
    </row>
    <row r="771" spans="5:10" ht="16.8" x14ac:dyDescent="0.45">
      <c r="E771" s="2"/>
      <c r="G771" s="3"/>
      <c r="I771" s="3"/>
      <c r="J771" s="3"/>
    </row>
    <row r="772" spans="5:10" ht="16.8" x14ac:dyDescent="0.45">
      <c r="E772" s="2"/>
      <c r="G772" s="3"/>
      <c r="I772" s="3"/>
      <c r="J772" s="3"/>
    </row>
    <row r="773" spans="5:10" ht="16.8" x14ac:dyDescent="0.45">
      <c r="E773" s="2"/>
      <c r="G773" s="3"/>
      <c r="I773" s="3"/>
      <c r="J773" s="3"/>
    </row>
    <row r="774" spans="5:10" ht="16.8" x14ac:dyDescent="0.45">
      <c r="E774" s="2"/>
      <c r="G774" s="3"/>
      <c r="I774" s="3"/>
      <c r="J774" s="3"/>
    </row>
    <row r="775" spans="5:10" ht="16.8" x14ac:dyDescent="0.45">
      <c r="E775" s="2"/>
      <c r="G775" s="3"/>
      <c r="I775" s="3"/>
      <c r="J775" s="3"/>
    </row>
    <row r="776" spans="5:10" ht="16.8" x14ac:dyDescent="0.45">
      <c r="E776" s="2"/>
      <c r="G776" s="3"/>
      <c r="I776" s="3"/>
      <c r="J776" s="3"/>
    </row>
    <row r="777" spans="5:10" ht="16.8" x14ac:dyDescent="0.45">
      <c r="E777" s="2"/>
      <c r="G777" s="3"/>
      <c r="I777" s="3"/>
      <c r="J777" s="3"/>
    </row>
    <row r="778" spans="5:10" ht="16.8" x14ac:dyDescent="0.45">
      <c r="E778" s="2"/>
      <c r="G778" s="3"/>
      <c r="I778" s="3"/>
      <c r="J778" s="3"/>
    </row>
    <row r="779" spans="5:10" ht="16.8" x14ac:dyDescent="0.45">
      <c r="E779" s="2"/>
      <c r="G779" s="3"/>
      <c r="I779" s="3"/>
      <c r="J779" s="3"/>
    </row>
    <row r="780" spans="5:10" ht="16.8" x14ac:dyDescent="0.45">
      <c r="E780" s="2"/>
      <c r="G780" s="3"/>
      <c r="I780" s="3"/>
      <c r="J780" s="3"/>
    </row>
    <row r="781" spans="5:10" ht="16.8" x14ac:dyDescent="0.45">
      <c r="E781" s="2"/>
      <c r="G781" s="3"/>
      <c r="I781" s="3"/>
      <c r="J781" s="3"/>
    </row>
    <row r="782" spans="5:10" ht="16.8" x14ac:dyDescent="0.45">
      <c r="E782" s="2"/>
      <c r="G782" s="3"/>
      <c r="I782" s="3"/>
      <c r="J782" s="3"/>
    </row>
    <row r="783" spans="5:10" ht="16.8" x14ac:dyDescent="0.45">
      <c r="E783" s="2"/>
      <c r="G783" s="3"/>
      <c r="I783" s="3"/>
      <c r="J783" s="3"/>
    </row>
    <row r="784" spans="5:10" ht="16.8" x14ac:dyDescent="0.45">
      <c r="E784" s="2"/>
      <c r="G784" s="3"/>
      <c r="I784" s="3"/>
      <c r="J784" s="3"/>
    </row>
    <row r="785" spans="5:10" ht="16.8" x14ac:dyDescent="0.45">
      <c r="E785" s="2"/>
      <c r="G785" s="3"/>
      <c r="I785" s="3"/>
      <c r="J785" s="3"/>
    </row>
    <row r="786" spans="5:10" ht="16.8" x14ac:dyDescent="0.45">
      <c r="E786" s="2"/>
      <c r="G786" s="3"/>
      <c r="I786" s="3"/>
      <c r="J786" s="3"/>
    </row>
    <row r="787" spans="5:10" ht="16.8" x14ac:dyDescent="0.45">
      <c r="E787" s="2"/>
      <c r="G787" s="3"/>
      <c r="I787" s="3"/>
      <c r="J787" s="3"/>
    </row>
    <row r="788" spans="5:10" ht="16.8" x14ac:dyDescent="0.45">
      <c r="E788" s="2"/>
      <c r="G788" s="3"/>
      <c r="I788" s="3"/>
      <c r="J788" s="3"/>
    </row>
    <row r="789" spans="5:10" ht="16.8" x14ac:dyDescent="0.45">
      <c r="E789" s="2"/>
      <c r="G789" s="3"/>
      <c r="I789" s="3"/>
      <c r="J789" s="3"/>
    </row>
    <row r="790" spans="5:10" ht="16.8" x14ac:dyDescent="0.45">
      <c r="E790" s="2"/>
      <c r="G790" s="3"/>
      <c r="I790" s="3"/>
      <c r="J790" s="3"/>
    </row>
    <row r="791" spans="5:10" ht="16.8" x14ac:dyDescent="0.45">
      <c r="E791" s="2"/>
      <c r="G791" s="3"/>
      <c r="I791" s="3"/>
      <c r="J791" s="3"/>
    </row>
    <row r="792" spans="5:10" ht="16.8" x14ac:dyDescent="0.45">
      <c r="E792" s="2"/>
      <c r="G792" s="3"/>
      <c r="I792" s="3"/>
      <c r="J792" s="3"/>
    </row>
    <row r="793" spans="5:10" ht="16.8" x14ac:dyDescent="0.45">
      <c r="E793" s="2"/>
      <c r="G793" s="3"/>
      <c r="I793" s="3"/>
      <c r="J793" s="3"/>
    </row>
    <row r="794" spans="5:10" ht="16.8" x14ac:dyDescent="0.45">
      <c r="E794" s="2"/>
      <c r="G794" s="3"/>
      <c r="I794" s="3"/>
      <c r="J794" s="3"/>
    </row>
    <row r="795" spans="5:10" ht="16.8" x14ac:dyDescent="0.45">
      <c r="E795" s="2"/>
      <c r="G795" s="3"/>
      <c r="I795" s="3"/>
      <c r="J795" s="3"/>
    </row>
    <row r="796" spans="5:10" ht="16.8" x14ac:dyDescent="0.45">
      <c r="E796" s="2"/>
      <c r="G796" s="3"/>
      <c r="I796" s="3"/>
      <c r="J796" s="3"/>
    </row>
    <row r="797" spans="5:10" ht="16.8" x14ac:dyDescent="0.45">
      <c r="E797" s="2"/>
      <c r="G797" s="3"/>
      <c r="I797" s="3"/>
      <c r="J797" s="3"/>
    </row>
    <row r="798" spans="5:10" ht="16.8" x14ac:dyDescent="0.45">
      <c r="E798" s="2"/>
      <c r="G798" s="3"/>
      <c r="I798" s="3"/>
      <c r="J798" s="3"/>
    </row>
    <row r="799" spans="5:10" ht="16.8" x14ac:dyDescent="0.45">
      <c r="E799" s="2"/>
      <c r="G799" s="3"/>
      <c r="I799" s="3"/>
      <c r="J799" s="3"/>
    </row>
    <row r="800" spans="5:10" ht="16.8" x14ac:dyDescent="0.45">
      <c r="E800" s="2"/>
      <c r="G800" s="3"/>
      <c r="I800" s="3"/>
      <c r="J800" s="3"/>
    </row>
    <row r="801" spans="5:10" ht="16.8" x14ac:dyDescent="0.45">
      <c r="E801" s="2"/>
      <c r="G801" s="3"/>
      <c r="I801" s="3"/>
      <c r="J801" s="3"/>
    </row>
    <row r="802" spans="5:10" ht="16.8" x14ac:dyDescent="0.45">
      <c r="E802" s="2"/>
      <c r="G802" s="3"/>
      <c r="I802" s="3"/>
      <c r="J802" s="3"/>
    </row>
    <row r="803" spans="5:10" ht="16.8" x14ac:dyDescent="0.45">
      <c r="E803" s="2"/>
      <c r="G803" s="3"/>
      <c r="I803" s="3"/>
      <c r="J803" s="3"/>
    </row>
    <row r="804" spans="5:10" ht="16.8" x14ac:dyDescent="0.45">
      <c r="E804" s="2"/>
      <c r="G804" s="3"/>
      <c r="I804" s="3"/>
      <c r="J804" s="3"/>
    </row>
    <row r="805" spans="5:10" ht="16.8" x14ac:dyDescent="0.45">
      <c r="E805" s="2"/>
      <c r="G805" s="3"/>
      <c r="I805" s="3"/>
      <c r="J805" s="3"/>
    </row>
    <row r="806" spans="5:10" ht="16.8" x14ac:dyDescent="0.45">
      <c r="E806" s="2"/>
      <c r="G806" s="3"/>
      <c r="I806" s="3"/>
      <c r="J806" s="3"/>
    </row>
    <row r="807" spans="5:10" ht="16.8" x14ac:dyDescent="0.45">
      <c r="E807" s="2"/>
      <c r="G807" s="3"/>
      <c r="I807" s="3"/>
      <c r="J807" s="3"/>
    </row>
    <row r="808" spans="5:10" ht="16.8" x14ac:dyDescent="0.45">
      <c r="E808" s="2"/>
      <c r="G808" s="3"/>
      <c r="I808" s="3"/>
      <c r="J808" s="3"/>
    </row>
    <row r="809" spans="5:10" ht="16.8" x14ac:dyDescent="0.45">
      <c r="E809" s="2"/>
      <c r="G809" s="3"/>
      <c r="I809" s="3"/>
      <c r="J809" s="3"/>
    </row>
    <row r="810" spans="5:10" ht="16.8" x14ac:dyDescent="0.45">
      <c r="E810" s="2"/>
      <c r="G810" s="3"/>
      <c r="I810" s="3"/>
      <c r="J810" s="3"/>
    </row>
    <row r="811" spans="5:10" ht="16.8" x14ac:dyDescent="0.45">
      <c r="E811" s="2"/>
      <c r="G811" s="3"/>
      <c r="I811" s="3"/>
      <c r="J811" s="3"/>
    </row>
    <row r="812" spans="5:10" ht="16.8" x14ac:dyDescent="0.45">
      <c r="E812" s="2"/>
      <c r="G812" s="3"/>
      <c r="I812" s="3"/>
      <c r="J812" s="3"/>
    </row>
    <row r="813" spans="5:10" ht="16.8" x14ac:dyDescent="0.45">
      <c r="E813" s="2"/>
      <c r="G813" s="3"/>
      <c r="I813" s="3"/>
      <c r="J813" s="3"/>
    </row>
    <row r="814" spans="5:10" ht="16.8" x14ac:dyDescent="0.45">
      <c r="E814" s="2"/>
      <c r="G814" s="3"/>
      <c r="I814" s="3"/>
      <c r="J814" s="3"/>
    </row>
    <row r="815" spans="5:10" ht="16.8" x14ac:dyDescent="0.45">
      <c r="E815" s="2"/>
      <c r="G815" s="3"/>
      <c r="I815" s="3"/>
      <c r="J815" s="3"/>
    </row>
    <row r="816" spans="5:10" ht="16.8" x14ac:dyDescent="0.45">
      <c r="E816" s="2"/>
      <c r="G816" s="3"/>
      <c r="I816" s="3"/>
      <c r="J816" s="3"/>
    </row>
    <row r="817" spans="5:10" ht="16.8" x14ac:dyDescent="0.45">
      <c r="E817" s="2"/>
      <c r="G817" s="3"/>
      <c r="I817" s="3"/>
      <c r="J817" s="3"/>
    </row>
    <row r="818" spans="5:10" ht="16.8" x14ac:dyDescent="0.45">
      <c r="E818" s="2"/>
      <c r="G818" s="3"/>
      <c r="I818" s="3"/>
      <c r="J818" s="3"/>
    </row>
    <row r="819" spans="5:10" ht="16.8" x14ac:dyDescent="0.45">
      <c r="E819" s="2"/>
      <c r="G819" s="3"/>
      <c r="I819" s="3"/>
      <c r="J819" s="3"/>
    </row>
    <row r="820" spans="5:10" ht="16.8" x14ac:dyDescent="0.45">
      <c r="E820" s="2"/>
      <c r="G820" s="3"/>
      <c r="I820" s="3"/>
      <c r="J820" s="3"/>
    </row>
    <row r="821" spans="5:10" ht="16.8" x14ac:dyDescent="0.45">
      <c r="E821" s="2"/>
      <c r="G821" s="3"/>
      <c r="I821" s="3"/>
      <c r="J821" s="3"/>
    </row>
    <row r="822" spans="5:10" ht="16.8" x14ac:dyDescent="0.45">
      <c r="E822" s="2"/>
      <c r="G822" s="3"/>
      <c r="I822" s="3"/>
      <c r="J822" s="3"/>
    </row>
    <row r="823" spans="5:10" ht="16.8" x14ac:dyDescent="0.45">
      <c r="E823" s="2"/>
      <c r="G823" s="3"/>
      <c r="I823" s="3"/>
      <c r="J823" s="3"/>
    </row>
    <row r="824" spans="5:10" ht="16.8" x14ac:dyDescent="0.45">
      <c r="E824" s="2"/>
      <c r="G824" s="3"/>
      <c r="I824" s="3"/>
      <c r="J824" s="3"/>
    </row>
    <row r="825" spans="5:10" ht="16.8" x14ac:dyDescent="0.45">
      <c r="E825" s="2"/>
      <c r="G825" s="3"/>
      <c r="I825" s="3"/>
      <c r="J825" s="3"/>
    </row>
    <row r="826" spans="5:10" ht="16.8" x14ac:dyDescent="0.45">
      <c r="E826" s="2"/>
      <c r="G826" s="3"/>
      <c r="I826" s="3"/>
      <c r="J826" s="3"/>
    </row>
    <row r="827" spans="5:10" ht="16.8" x14ac:dyDescent="0.45">
      <c r="E827" s="2"/>
      <c r="G827" s="3"/>
      <c r="I827" s="3"/>
      <c r="J827" s="3"/>
    </row>
    <row r="828" spans="5:10" ht="16.8" x14ac:dyDescent="0.45">
      <c r="E828" s="2"/>
      <c r="G828" s="3"/>
      <c r="I828" s="3"/>
      <c r="J828" s="3"/>
    </row>
    <row r="829" spans="5:10" ht="16.8" x14ac:dyDescent="0.45">
      <c r="E829" s="2"/>
      <c r="G829" s="3"/>
      <c r="I829" s="3"/>
      <c r="J829" s="3"/>
    </row>
    <row r="830" spans="5:10" ht="16.8" x14ac:dyDescent="0.45">
      <c r="E830" s="2"/>
      <c r="G830" s="3"/>
      <c r="I830" s="3"/>
      <c r="J830" s="3"/>
    </row>
    <row r="831" spans="5:10" ht="16.8" x14ac:dyDescent="0.45">
      <c r="E831" s="2"/>
      <c r="G831" s="3"/>
      <c r="I831" s="3"/>
      <c r="J831" s="3"/>
    </row>
    <row r="832" spans="5:10" ht="16.8" x14ac:dyDescent="0.45">
      <c r="E832" s="2"/>
      <c r="G832" s="3"/>
      <c r="I832" s="3"/>
      <c r="J832" s="3"/>
    </row>
    <row r="833" spans="5:10" ht="16.8" x14ac:dyDescent="0.45">
      <c r="E833" s="2"/>
      <c r="G833" s="3"/>
      <c r="I833" s="3"/>
      <c r="J833" s="3"/>
    </row>
    <row r="834" spans="5:10" ht="16.8" x14ac:dyDescent="0.45">
      <c r="E834" s="2"/>
      <c r="G834" s="3"/>
      <c r="I834" s="3"/>
      <c r="J834" s="3"/>
    </row>
    <row r="835" spans="5:10" ht="16.8" x14ac:dyDescent="0.45">
      <c r="E835" s="2"/>
      <c r="G835" s="3"/>
      <c r="I835" s="3"/>
      <c r="J835" s="3"/>
    </row>
    <row r="836" spans="5:10" ht="16.8" x14ac:dyDescent="0.45">
      <c r="E836" s="2"/>
      <c r="G836" s="3"/>
      <c r="I836" s="3"/>
      <c r="J836" s="3"/>
    </row>
    <row r="837" spans="5:10" ht="16.8" x14ac:dyDescent="0.45">
      <c r="E837" s="2"/>
      <c r="G837" s="3"/>
      <c r="I837" s="3"/>
      <c r="J837" s="3"/>
    </row>
    <row r="838" spans="5:10" ht="16.8" x14ac:dyDescent="0.45">
      <c r="E838" s="2"/>
      <c r="G838" s="3"/>
      <c r="I838" s="3"/>
      <c r="J838" s="3"/>
    </row>
    <row r="839" spans="5:10" ht="16.8" x14ac:dyDescent="0.45">
      <c r="E839" s="2"/>
      <c r="G839" s="3"/>
      <c r="I839" s="3"/>
      <c r="J839" s="3"/>
    </row>
    <row r="840" spans="5:10" ht="16.8" x14ac:dyDescent="0.45">
      <c r="E840" s="2"/>
      <c r="G840" s="3"/>
      <c r="I840" s="3"/>
      <c r="J840" s="3"/>
    </row>
    <row r="841" spans="5:10" ht="16.8" x14ac:dyDescent="0.45">
      <c r="E841" s="2"/>
      <c r="G841" s="3"/>
      <c r="I841" s="3"/>
      <c r="J841" s="3"/>
    </row>
    <row r="842" spans="5:10" ht="16.8" x14ac:dyDescent="0.45">
      <c r="E842" s="2"/>
      <c r="G842" s="3"/>
      <c r="I842" s="3"/>
      <c r="J842" s="3"/>
    </row>
    <row r="843" spans="5:10" ht="16.8" x14ac:dyDescent="0.45">
      <c r="E843" s="2"/>
      <c r="G843" s="3"/>
      <c r="I843" s="3"/>
      <c r="J843" s="3"/>
    </row>
    <row r="844" spans="5:10" ht="16.8" x14ac:dyDescent="0.45">
      <c r="E844" s="2"/>
      <c r="G844" s="3"/>
      <c r="I844" s="3"/>
      <c r="J844" s="3"/>
    </row>
    <row r="845" spans="5:10" ht="16.8" x14ac:dyDescent="0.45">
      <c r="E845" s="2"/>
      <c r="G845" s="3"/>
      <c r="I845" s="3"/>
      <c r="J845" s="3"/>
    </row>
    <row r="846" spans="5:10" ht="16.8" x14ac:dyDescent="0.45">
      <c r="E846" s="2"/>
      <c r="G846" s="3"/>
      <c r="I846" s="3"/>
      <c r="J846" s="3"/>
    </row>
    <row r="847" spans="5:10" ht="16.8" x14ac:dyDescent="0.45">
      <c r="E847" s="2"/>
      <c r="G847" s="3"/>
      <c r="I847" s="3"/>
      <c r="J847" s="3"/>
    </row>
    <row r="848" spans="5:10" ht="16.8" x14ac:dyDescent="0.45">
      <c r="E848" s="2"/>
      <c r="G848" s="3"/>
      <c r="I848" s="3"/>
      <c r="J848" s="3"/>
    </row>
    <row r="849" spans="5:10" ht="16.8" x14ac:dyDescent="0.45">
      <c r="E849" s="2"/>
      <c r="G849" s="3"/>
      <c r="I849" s="3"/>
      <c r="J849" s="3"/>
    </row>
    <row r="850" spans="5:10" ht="16.8" x14ac:dyDescent="0.45">
      <c r="E850" s="2"/>
      <c r="G850" s="3"/>
      <c r="I850" s="3"/>
      <c r="J850" s="3"/>
    </row>
    <row r="851" spans="5:10" ht="16.8" x14ac:dyDescent="0.45">
      <c r="E851" s="2"/>
      <c r="G851" s="3"/>
      <c r="I851" s="3"/>
      <c r="J851" s="3"/>
    </row>
    <row r="852" spans="5:10" ht="16.8" x14ac:dyDescent="0.45">
      <c r="E852" s="2"/>
      <c r="G852" s="3"/>
      <c r="I852" s="3"/>
      <c r="J852" s="3"/>
    </row>
    <row r="853" spans="5:10" ht="16.8" x14ac:dyDescent="0.45">
      <c r="E853" s="2"/>
      <c r="G853" s="3"/>
      <c r="I853" s="3"/>
      <c r="J853" s="3"/>
    </row>
    <row r="854" spans="5:10" ht="16.8" x14ac:dyDescent="0.45">
      <c r="E854" s="2"/>
      <c r="G854" s="3"/>
      <c r="I854" s="3"/>
      <c r="J854" s="3"/>
    </row>
    <row r="855" spans="5:10" ht="16.8" x14ac:dyDescent="0.45">
      <c r="E855" s="2"/>
      <c r="G855" s="3"/>
      <c r="I855" s="3"/>
      <c r="J855" s="3"/>
    </row>
    <row r="856" spans="5:10" ht="16.8" x14ac:dyDescent="0.45">
      <c r="E856" s="2"/>
      <c r="G856" s="3"/>
      <c r="I856" s="3"/>
      <c r="J856" s="3"/>
    </row>
    <row r="857" spans="5:10" ht="16.8" x14ac:dyDescent="0.45">
      <c r="E857" s="2"/>
      <c r="G857" s="3"/>
      <c r="I857" s="3"/>
      <c r="J857" s="3"/>
    </row>
    <row r="858" spans="5:10" ht="16.8" x14ac:dyDescent="0.45">
      <c r="E858" s="2"/>
      <c r="G858" s="3"/>
      <c r="I858" s="3"/>
      <c r="J858" s="3"/>
    </row>
    <row r="859" spans="5:10" ht="16.8" x14ac:dyDescent="0.45">
      <c r="E859" s="2"/>
      <c r="G859" s="3"/>
      <c r="I859" s="3"/>
      <c r="J859" s="3"/>
    </row>
    <row r="860" spans="5:10" ht="16.8" x14ac:dyDescent="0.45">
      <c r="E860" s="2"/>
      <c r="G860" s="3"/>
      <c r="I860" s="3"/>
      <c r="J860" s="3"/>
    </row>
    <row r="861" spans="5:10" ht="16.8" x14ac:dyDescent="0.45">
      <c r="E861" s="2"/>
      <c r="G861" s="3"/>
      <c r="I861" s="3"/>
      <c r="J861" s="3"/>
    </row>
    <row r="862" spans="5:10" ht="16.8" x14ac:dyDescent="0.45">
      <c r="E862" s="2"/>
      <c r="G862" s="3"/>
      <c r="I862" s="3"/>
      <c r="J862" s="3"/>
    </row>
    <row r="863" spans="5:10" ht="16.8" x14ac:dyDescent="0.45">
      <c r="E863" s="2"/>
      <c r="G863" s="3"/>
      <c r="I863" s="3"/>
      <c r="J863" s="3"/>
    </row>
    <row r="864" spans="5:10" ht="16.8" x14ac:dyDescent="0.45">
      <c r="E864" s="2"/>
      <c r="G864" s="3"/>
      <c r="I864" s="3"/>
      <c r="J864" s="3"/>
    </row>
    <row r="865" spans="5:10" ht="16.8" x14ac:dyDescent="0.45">
      <c r="E865" s="2"/>
      <c r="G865" s="3"/>
      <c r="I865" s="3"/>
      <c r="J865" s="3"/>
    </row>
    <row r="866" spans="5:10" ht="16.8" x14ac:dyDescent="0.45">
      <c r="E866" s="2"/>
      <c r="G866" s="3"/>
      <c r="I866" s="3"/>
      <c r="J866" s="3"/>
    </row>
    <row r="867" spans="5:10" ht="16.8" x14ac:dyDescent="0.45">
      <c r="E867" s="2"/>
      <c r="G867" s="3"/>
      <c r="I867" s="3"/>
      <c r="J867" s="3"/>
    </row>
    <row r="868" spans="5:10" ht="16.8" x14ac:dyDescent="0.45">
      <c r="E868" s="2"/>
      <c r="G868" s="3"/>
      <c r="I868" s="3"/>
      <c r="J868" s="3"/>
    </row>
    <row r="869" spans="5:10" ht="16.8" x14ac:dyDescent="0.45">
      <c r="E869" s="2"/>
      <c r="G869" s="3"/>
      <c r="I869" s="3"/>
      <c r="J869" s="3"/>
    </row>
    <row r="870" spans="5:10" ht="16.8" x14ac:dyDescent="0.45">
      <c r="E870" s="2"/>
      <c r="G870" s="3"/>
      <c r="I870" s="3"/>
      <c r="J870" s="3"/>
    </row>
    <row r="871" spans="5:10" ht="16.8" x14ac:dyDescent="0.45">
      <c r="E871" s="2"/>
      <c r="G871" s="3"/>
      <c r="I871" s="3"/>
      <c r="J871" s="3"/>
    </row>
    <row r="872" spans="5:10" ht="16.8" x14ac:dyDescent="0.45">
      <c r="E872" s="2"/>
      <c r="G872" s="3"/>
      <c r="I872" s="3"/>
      <c r="J872" s="3"/>
    </row>
    <row r="873" spans="5:10" ht="16.8" x14ac:dyDescent="0.45">
      <c r="E873" s="2"/>
      <c r="G873" s="3"/>
      <c r="I873" s="3"/>
      <c r="J873" s="3"/>
    </row>
    <row r="874" spans="5:10" ht="16.8" x14ac:dyDescent="0.45">
      <c r="E874" s="2"/>
      <c r="G874" s="3"/>
      <c r="I874" s="3"/>
      <c r="J874" s="3"/>
    </row>
    <row r="875" spans="5:10" ht="16.8" x14ac:dyDescent="0.45">
      <c r="E875" s="2"/>
      <c r="G875" s="3"/>
      <c r="I875" s="3"/>
      <c r="J875" s="3"/>
    </row>
    <row r="876" spans="5:10" ht="16.8" x14ac:dyDescent="0.45">
      <c r="E876" s="2"/>
      <c r="G876" s="3"/>
      <c r="I876" s="3"/>
      <c r="J876" s="3"/>
    </row>
    <row r="877" spans="5:10" ht="16.8" x14ac:dyDescent="0.45">
      <c r="E877" s="2"/>
      <c r="G877" s="3"/>
      <c r="I877" s="3"/>
      <c r="J877" s="3"/>
    </row>
    <row r="878" spans="5:10" ht="16.8" x14ac:dyDescent="0.45">
      <c r="E878" s="2"/>
      <c r="G878" s="3"/>
      <c r="I878" s="3"/>
      <c r="J878" s="3"/>
    </row>
    <row r="879" spans="5:10" ht="16.8" x14ac:dyDescent="0.45">
      <c r="E879" s="2"/>
      <c r="G879" s="3"/>
      <c r="I879" s="3"/>
      <c r="J879" s="3"/>
    </row>
    <row r="880" spans="5:10" ht="16.8" x14ac:dyDescent="0.45">
      <c r="E880" s="2"/>
      <c r="G880" s="3"/>
      <c r="I880" s="3"/>
      <c r="J880" s="3"/>
    </row>
    <row r="881" spans="5:10" ht="16.8" x14ac:dyDescent="0.45">
      <c r="E881" s="2"/>
      <c r="G881" s="3"/>
      <c r="I881" s="3"/>
      <c r="J881" s="3"/>
    </row>
    <row r="882" spans="5:10" ht="16.8" x14ac:dyDescent="0.45">
      <c r="E882" s="2"/>
      <c r="G882" s="3"/>
      <c r="I882" s="3"/>
      <c r="J882" s="3"/>
    </row>
    <row r="883" spans="5:10" ht="16.8" x14ac:dyDescent="0.45">
      <c r="E883" s="2"/>
      <c r="G883" s="3"/>
      <c r="I883" s="3"/>
      <c r="J883" s="3"/>
    </row>
    <row r="884" spans="5:10" ht="16.8" x14ac:dyDescent="0.45">
      <c r="E884" s="2"/>
      <c r="G884" s="3"/>
      <c r="I884" s="3"/>
      <c r="J884" s="3"/>
    </row>
    <row r="885" spans="5:10" ht="16.8" x14ac:dyDescent="0.45">
      <c r="E885" s="2"/>
      <c r="G885" s="3"/>
      <c r="I885" s="3"/>
      <c r="J885" s="3"/>
    </row>
    <row r="886" spans="5:10" ht="16.8" x14ac:dyDescent="0.45">
      <c r="E886" s="2"/>
      <c r="G886" s="3"/>
      <c r="I886" s="3"/>
      <c r="J886" s="3"/>
    </row>
    <row r="887" spans="5:10" ht="16.8" x14ac:dyDescent="0.45">
      <c r="E887" s="2"/>
      <c r="G887" s="3"/>
      <c r="I887" s="3"/>
      <c r="J887" s="3"/>
    </row>
    <row r="888" spans="5:10" ht="16.8" x14ac:dyDescent="0.45">
      <c r="E888" s="2"/>
      <c r="G888" s="3"/>
      <c r="I888" s="3"/>
      <c r="J888" s="3"/>
    </row>
    <row r="889" spans="5:10" ht="16.8" x14ac:dyDescent="0.45">
      <c r="E889" s="2"/>
      <c r="G889" s="3"/>
      <c r="I889" s="3"/>
      <c r="J889" s="3"/>
    </row>
    <row r="890" spans="5:10" ht="16.8" x14ac:dyDescent="0.45">
      <c r="E890" s="2"/>
      <c r="G890" s="3"/>
      <c r="I890" s="3"/>
      <c r="J890" s="3"/>
    </row>
    <row r="891" spans="5:10" ht="16.8" x14ac:dyDescent="0.45">
      <c r="E891" s="2"/>
      <c r="G891" s="3"/>
      <c r="I891" s="3"/>
      <c r="J891" s="3"/>
    </row>
    <row r="892" spans="5:10" ht="16.8" x14ac:dyDescent="0.45">
      <c r="E892" s="2"/>
      <c r="G892" s="3"/>
      <c r="I892" s="3"/>
      <c r="J892" s="3"/>
    </row>
    <row r="893" spans="5:10" ht="16.8" x14ac:dyDescent="0.45">
      <c r="E893" s="2"/>
      <c r="G893" s="3"/>
      <c r="I893" s="3"/>
      <c r="J893" s="3"/>
    </row>
    <row r="894" spans="5:10" ht="16.8" x14ac:dyDescent="0.45">
      <c r="E894" s="2"/>
      <c r="G894" s="3"/>
      <c r="I894" s="3"/>
      <c r="J894" s="3"/>
    </row>
    <row r="895" spans="5:10" ht="16.8" x14ac:dyDescent="0.45">
      <c r="E895" s="2"/>
      <c r="G895" s="3"/>
      <c r="I895" s="3"/>
      <c r="J895" s="3"/>
    </row>
    <row r="896" spans="5:10" ht="16.8" x14ac:dyDescent="0.45">
      <c r="E896" s="2"/>
      <c r="G896" s="3"/>
      <c r="I896" s="3"/>
      <c r="J896" s="3"/>
    </row>
    <row r="897" spans="5:10" ht="16.8" x14ac:dyDescent="0.45">
      <c r="E897" s="2"/>
      <c r="G897" s="3"/>
      <c r="I897" s="3"/>
      <c r="J897" s="3"/>
    </row>
    <row r="898" spans="5:10" ht="16.8" x14ac:dyDescent="0.45">
      <c r="E898" s="2"/>
      <c r="G898" s="3"/>
      <c r="I898" s="3"/>
      <c r="J898" s="3"/>
    </row>
    <row r="899" spans="5:10" ht="16.8" x14ac:dyDescent="0.45">
      <c r="E899" s="2"/>
      <c r="G899" s="3"/>
      <c r="I899" s="3"/>
      <c r="J899" s="3"/>
    </row>
    <row r="900" spans="5:10" ht="16.8" x14ac:dyDescent="0.45">
      <c r="E900" s="2"/>
      <c r="G900" s="3"/>
      <c r="I900" s="3"/>
      <c r="J900" s="3"/>
    </row>
    <row r="901" spans="5:10" ht="16.8" x14ac:dyDescent="0.45">
      <c r="E901" s="2"/>
      <c r="G901" s="3"/>
      <c r="I901" s="3"/>
      <c r="J901" s="3"/>
    </row>
    <row r="902" spans="5:10" ht="16.8" x14ac:dyDescent="0.45">
      <c r="E902" s="2"/>
      <c r="G902" s="3"/>
      <c r="I902" s="3"/>
      <c r="J902" s="3"/>
    </row>
    <row r="903" spans="5:10" ht="16.8" x14ac:dyDescent="0.45">
      <c r="E903" s="2"/>
      <c r="G903" s="3"/>
      <c r="I903" s="3"/>
      <c r="J903" s="3"/>
    </row>
    <row r="904" spans="5:10" ht="16.8" x14ac:dyDescent="0.45">
      <c r="E904" s="2"/>
      <c r="G904" s="3"/>
      <c r="I904" s="3"/>
      <c r="J904" s="3"/>
    </row>
    <row r="905" spans="5:10" ht="16.8" x14ac:dyDescent="0.45">
      <c r="E905" s="2"/>
      <c r="G905" s="3"/>
      <c r="I905" s="3"/>
      <c r="J905" s="3"/>
    </row>
    <row r="906" spans="5:10" ht="16.8" x14ac:dyDescent="0.45">
      <c r="E906" s="2"/>
      <c r="G906" s="3"/>
      <c r="I906" s="3"/>
      <c r="J906" s="3"/>
    </row>
    <row r="907" spans="5:10" ht="16.8" x14ac:dyDescent="0.45">
      <c r="E907" s="2"/>
      <c r="G907" s="3"/>
      <c r="I907" s="3"/>
      <c r="J907" s="3"/>
    </row>
    <row r="908" spans="5:10" ht="16.8" x14ac:dyDescent="0.45">
      <c r="E908" s="2"/>
      <c r="G908" s="3"/>
      <c r="I908" s="3"/>
      <c r="J908" s="3"/>
    </row>
    <row r="909" spans="5:10" ht="16.8" x14ac:dyDescent="0.45">
      <c r="E909" s="2"/>
      <c r="G909" s="3"/>
      <c r="I909" s="3"/>
      <c r="J909" s="3"/>
    </row>
    <row r="910" spans="5:10" ht="16.8" x14ac:dyDescent="0.45">
      <c r="E910" s="2"/>
      <c r="G910" s="3"/>
      <c r="I910" s="3"/>
      <c r="J910" s="3"/>
    </row>
    <row r="911" spans="5:10" ht="16.8" x14ac:dyDescent="0.45">
      <c r="E911" s="2"/>
      <c r="G911" s="3"/>
      <c r="I911" s="3"/>
      <c r="J911" s="3"/>
    </row>
    <row r="912" spans="5:10" ht="16.8" x14ac:dyDescent="0.45">
      <c r="E912" s="2"/>
      <c r="G912" s="3"/>
      <c r="I912" s="3"/>
      <c r="J912" s="3"/>
    </row>
    <row r="913" spans="5:10" ht="16.8" x14ac:dyDescent="0.45">
      <c r="E913" s="2"/>
      <c r="G913" s="3"/>
      <c r="I913" s="3"/>
      <c r="J913" s="3"/>
    </row>
    <row r="914" spans="5:10" ht="16.8" x14ac:dyDescent="0.45">
      <c r="E914" s="2"/>
      <c r="G914" s="3"/>
      <c r="I914" s="3"/>
      <c r="J914" s="3"/>
    </row>
    <row r="915" spans="5:10" ht="16.8" x14ac:dyDescent="0.45">
      <c r="E915" s="2"/>
      <c r="G915" s="3"/>
      <c r="I915" s="3"/>
      <c r="J915" s="3"/>
    </row>
    <row r="916" spans="5:10" ht="16.8" x14ac:dyDescent="0.45">
      <c r="E916" s="2"/>
      <c r="G916" s="3"/>
      <c r="I916" s="3"/>
      <c r="J916" s="3"/>
    </row>
    <row r="917" spans="5:10" ht="16.8" x14ac:dyDescent="0.45">
      <c r="E917" s="2"/>
      <c r="G917" s="3"/>
      <c r="I917" s="3"/>
      <c r="J917" s="3"/>
    </row>
    <row r="918" spans="5:10" ht="16.8" x14ac:dyDescent="0.45">
      <c r="E918" s="2"/>
      <c r="G918" s="3"/>
      <c r="I918" s="3"/>
      <c r="J918" s="3"/>
    </row>
    <row r="919" spans="5:10" ht="16.8" x14ac:dyDescent="0.45">
      <c r="E919" s="2"/>
      <c r="G919" s="3"/>
      <c r="I919" s="3"/>
      <c r="J919" s="3"/>
    </row>
    <row r="920" spans="5:10" ht="16.8" x14ac:dyDescent="0.45">
      <c r="E920" s="2"/>
      <c r="G920" s="3"/>
      <c r="I920" s="3"/>
      <c r="J920" s="3"/>
    </row>
    <row r="921" spans="5:10" ht="16.8" x14ac:dyDescent="0.45">
      <c r="E921" s="2"/>
      <c r="G921" s="3"/>
      <c r="I921" s="3"/>
      <c r="J921" s="3"/>
    </row>
    <row r="922" spans="5:10" ht="16.8" x14ac:dyDescent="0.45">
      <c r="E922" s="2"/>
      <c r="G922" s="3"/>
      <c r="I922" s="3"/>
      <c r="J922" s="3"/>
    </row>
    <row r="923" spans="5:10" ht="16.8" x14ac:dyDescent="0.45">
      <c r="E923" s="2"/>
      <c r="G923" s="3"/>
      <c r="I923" s="3"/>
      <c r="J923" s="3"/>
    </row>
    <row r="924" spans="5:10" ht="16.8" x14ac:dyDescent="0.45">
      <c r="E924" s="2"/>
      <c r="G924" s="3"/>
      <c r="I924" s="3"/>
      <c r="J924" s="3"/>
    </row>
    <row r="925" spans="5:10" ht="16.8" x14ac:dyDescent="0.45">
      <c r="E925" s="2"/>
      <c r="G925" s="3"/>
      <c r="I925" s="3"/>
      <c r="J925" s="3"/>
    </row>
    <row r="926" spans="5:10" ht="16.8" x14ac:dyDescent="0.45">
      <c r="E926" s="2"/>
      <c r="G926" s="3"/>
      <c r="I926" s="3"/>
      <c r="J926" s="3"/>
    </row>
    <row r="927" spans="5:10" ht="16.8" x14ac:dyDescent="0.45">
      <c r="E927" s="2"/>
      <c r="G927" s="3"/>
      <c r="I927" s="3"/>
      <c r="J927" s="3"/>
    </row>
    <row r="928" spans="5:10" ht="16.8" x14ac:dyDescent="0.45">
      <c r="E928" s="2"/>
      <c r="G928" s="3"/>
      <c r="I928" s="3"/>
      <c r="J928" s="3"/>
    </row>
    <row r="929" spans="5:10" ht="16.8" x14ac:dyDescent="0.45">
      <c r="E929" s="2"/>
      <c r="G929" s="3"/>
      <c r="I929" s="3"/>
      <c r="J929" s="3"/>
    </row>
    <row r="930" spans="5:10" ht="16.8" x14ac:dyDescent="0.45">
      <c r="E930" s="2"/>
      <c r="G930" s="3"/>
      <c r="I930" s="3"/>
      <c r="J930" s="3"/>
    </row>
    <row r="931" spans="5:10" ht="16.8" x14ac:dyDescent="0.45">
      <c r="E931" s="2"/>
      <c r="G931" s="3"/>
      <c r="I931" s="3"/>
      <c r="J931" s="3"/>
    </row>
    <row r="932" spans="5:10" ht="16.8" x14ac:dyDescent="0.45">
      <c r="E932" s="2"/>
      <c r="G932" s="3"/>
      <c r="I932" s="3"/>
      <c r="J932" s="3"/>
    </row>
    <row r="933" spans="5:10" ht="16.8" x14ac:dyDescent="0.45">
      <c r="E933" s="2"/>
      <c r="G933" s="3"/>
      <c r="I933" s="3"/>
      <c r="J933" s="3"/>
    </row>
    <row r="934" spans="5:10" ht="16.8" x14ac:dyDescent="0.45">
      <c r="E934" s="2"/>
      <c r="G934" s="3"/>
      <c r="I934" s="3"/>
      <c r="J934" s="3"/>
    </row>
    <row r="935" spans="5:10" ht="16.8" x14ac:dyDescent="0.45">
      <c r="E935" s="2"/>
      <c r="G935" s="3"/>
      <c r="I935" s="3"/>
      <c r="J935" s="3"/>
    </row>
    <row r="936" spans="5:10" ht="16.8" x14ac:dyDescent="0.45">
      <c r="E936" s="2"/>
      <c r="G936" s="3"/>
      <c r="I936" s="3"/>
      <c r="J936" s="3"/>
    </row>
    <row r="937" spans="5:10" ht="16.8" x14ac:dyDescent="0.45">
      <c r="E937" s="2"/>
      <c r="G937" s="3"/>
      <c r="I937" s="3"/>
      <c r="J937" s="3"/>
    </row>
    <row r="938" spans="5:10" ht="16.8" x14ac:dyDescent="0.45">
      <c r="E938" s="2"/>
      <c r="G938" s="3"/>
      <c r="I938" s="3"/>
      <c r="J938" s="3"/>
    </row>
    <row r="939" spans="5:10" ht="16.8" x14ac:dyDescent="0.45">
      <c r="E939" s="2"/>
      <c r="G939" s="3"/>
      <c r="I939" s="3"/>
      <c r="J939" s="3"/>
    </row>
    <row r="940" spans="5:10" ht="16.8" x14ac:dyDescent="0.45">
      <c r="E940" s="2"/>
      <c r="G940" s="3"/>
      <c r="I940" s="3"/>
      <c r="J940" s="3"/>
    </row>
    <row r="941" spans="5:10" ht="16.8" x14ac:dyDescent="0.45">
      <c r="E941" s="2"/>
      <c r="G941" s="3"/>
      <c r="I941" s="3"/>
      <c r="J941" s="3"/>
    </row>
    <row r="942" spans="5:10" ht="16.8" x14ac:dyDescent="0.45">
      <c r="E942" s="2"/>
      <c r="G942" s="3"/>
      <c r="I942" s="3"/>
      <c r="J942" s="3"/>
    </row>
    <row r="943" spans="5:10" ht="16.8" x14ac:dyDescent="0.45">
      <c r="E943" s="2"/>
      <c r="G943" s="3"/>
      <c r="I943" s="3"/>
      <c r="J943" s="3"/>
    </row>
    <row r="944" spans="5:10" ht="16.8" x14ac:dyDescent="0.45">
      <c r="E944" s="2"/>
      <c r="G944" s="3"/>
      <c r="I944" s="3"/>
      <c r="J944" s="3"/>
    </row>
    <row r="945" spans="5:10" ht="16.8" x14ac:dyDescent="0.45">
      <c r="E945" s="2"/>
      <c r="G945" s="3"/>
      <c r="I945" s="3"/>
      <c r="J945" s="3"/>
    </row>
    <row r="946" spans="5:10" ht="16.8" x14ac:dyDescent="0.45">
      <c r="E946" s="2"/>
      <c r="G946" s="3"/>
      <c r="I946" s="3"/>
      <c r="J946" s="3"/>
    </row>
    <row r="947" spans="5:10" ht="16.8" x14ac:dyDescent="0.45">
      <c r="E947" s="2"/>
      <c r="G947" s="3"/>
      <c r="I947" s="3"/>
      <c r="J947" s="3"/>
    </row>
    <row r="948" spans="5:10" ht="16.8" x14ac:dyDescent="0.45">
      <c r="E948" s="2"/>
      <c r="G948" s="3"/>
      <c r="I948" s="3"/>
      <c r="J948" s="3"/>
    </row>
    <row r="949" spans="5:10" ht="16.8" x14ac:dyDescent="0.45">
      <c r="E949" s="2"/>
      <c r="G949" s="3"/>
      <c r="I949" s="3"/>
      <c r="J949" s="3"/>
    </row>
    <row r="950" spans="5:10" ht="16.8" x14ac:dyDescent="0.45">
      <c r="E950" s="2"/>
      <c r="G950" s="3"/>
      <c r="I950" s="3"/>
      <c r="J950" s="3"/>
    </row>
    <row r="951" spans="5:10" ht="16.8" x14ac:dyDescent="0.45">
      <c r="E951" s="2"/>
      <c r="G951" s="3"/>
      <c r="I951" s="3"/>
      <c r="J951" s="3"/>
    </row>
    <row r="952" spans="5:10" ht="16.8" x14ac:dyDescent="0.45">
      <c r="E952" s="2"/>
      <c r="G952" s="3"/>
      <c r="I952" s="3"/>
      <c r="J952" s="3"/>
    </row>
    <row r="953" spans="5:10" ht="16.8" x14ac:dyDescent="0.45">
      <c r="E953" s="2"/>
      <c r="G953" s="3"/>
      <c r="I953" s="3"/>
      <c r="J953" s="3"/>
    </row>
    <row r="954" spans="5:10" ht="16.8" x14ac:dyDescent="0.45">
      <c r="E954" s="2"/>
      <c r="G954" s="3"/>
      <c r="I954" s="3"/>
      <c r="J954" s="3"/>
    </row>
    <row r="955" spans="5:10" ht="16.8" x14ac:dyDescent="0.45">
      <c r="E955" s="2"/>
      <c r="G955" s="3"/>
      <c r="I955" s="3"/>
      <c r="J955" s="3"/>
    </row>
    <row r="956" spans="5:10" ht="16.8" x14ac:dyDescent="0.45">
      <c r="E956" s="2"/>
      <c r="G956" s="3"/>
      <c r="I956" s="3"/>
      <c r="J956" s="3"/>
    </row>
    <row r="957" spans="5:10" ht="16.8" x14ac:dyDescent="0.45">
      <c r="E957" s="2"/>
      <c r="G957" s="3"/>
      <c r="I957" s="3"/>
      <c r="J957" s="3"/>
    </row>
    <row r="958" spans="5:10" ht="16.8" x14ac:dyDescent="0.45">
      <c r="E958" s="2"/>
      <c r="G958" s="3"/>
      <c r="I958" s="3"/>
      <c r="J958" s="3"/>
    </row>
    <row r="959" spans="5:10" ht="16.8" x14ac:dyDescent="0.45">
      <c r="E959" s="2"/>
      <c r="G959" s="3"/>
      <c r="I959" s="3"/>
      <c r="J959" s="3"/>
    </row>
    <row r="960" spans="5:10" ht="16.8" x14ac:dyDescent="0.45">
      <c r="E960" s="2"/>
      <c r="G960" s="3"/>
      <c r="I960" s="3"/>
      <c r="J960" s="3"/>
    </row>
    <row r="961" spans="5:10" ht="16.8" x14ac:dyDescent="0.45">
      <c r="E961" s="2"/>
      <c r="G961" s="3"/>
      <c r="I961" s="3"/>
      <c r="J961" s="3"/>
    </row>
    <row r="962" spans="5:10" ht="16.8" x14ac:dyDescent="0.45">
      <c r="E962" s="2"/>
      <c r="G962" s="3"/>
      <c r="I962" s="3"/>
      <c r="J962" s="3"/>
    </row>
    <row r="963" spans="5:10" ht="16.8" x14ac:dyDescent="0.45">
      <c r="E963" s="2"/>
      <c r="G963" s="3"/>
      <c r="I963" s="3"/>
      <c r="J963" s="3"/>
    </row>
    <row r="964" spans="5:10" ht="16.8" x14ac:dyDescent="0.45">
      <c r="E964" s="2"/>
      <c r="G964" s="3"/>
      <c r="I964" s="3"/>
      <c r="J964" s="3"/>
    </row>
    <row r="965" spans="5:10" ht="16.8" x14ac:dyDescent="0.45">
      <c r="E965" s="2"/>
      <c r="G965" s="3"/>
      <c r="I965" s="3"/>
      <c r="J965" s="3"/>
    </row>
    <row r="966" spans="5:10" ht="16.8" x14ac:dyDescent="0.45">
      <c r="E966" s="2"/>
      <c r="G966" s="3"/>
      <c r="I966" s="3"/>
      <c r="J966" s="3"/>
    </row>
    <row r="967" spans="5:10" ht="16.8" x14ac:dyDescent="0.45">
      <c r="E967" s="2"/>
      <c r="G967" s="3"/>
      <c r="I967" s="3"/>
      <c r="J967" s="3"/>
    </row>
    <row r="968" spans="5:10" ht="16.8" x14ac:dyDescent="0.45">
      <c r="E968" s="2"/>
      <c r="G968" s="3"/>
      <c r="I968" s="3"/>
      <c r="J968" s="3"/>
    </row>
    <row r="969" spans="5:10" ht="16.8" x14ac:dyDescent="0.45">
      <c r="E969" s="2"/>
      <c r="G969" s="3"/>
      <c r="I969" s="3"/>
      <c r="J969" s="3"/>
    </row>
    <row r="970" spans="5:10" ht="16.8" x14ac:dyDescent="0.45">
      <c r="E970" s="2"/>
      <c r="G970" s="3"/>
      <c r="I970" s="3"/>
      <c r="J970" s="3"/>
    </row>
    <row r="971" spans="5:10" ht="16.8" x14ac:dyDescent="0.45">
      <c r="E971" s="2"/>
      <c r="G971" s="3"/>
      <c r="I971" s="3"/>
      <c r="J971" s="3"/>
    </row>
    <row r="972" spans="5:10" ht="16.8" x14ac:dyDescent="0.45">
      <c r="E972" s="2"/>
      <c r="G972" s="3"/>
      <c r="I972" s="3"/>
      <c r="J972" s="3"/>
    </row>
    <row r="973" spans="5:10" ht="16.8" x14ac:dyDescent="0.45">
      <c r="E973" s="2"/>
      <c r="G973" s="3"/>
      <c r="I973" s="3"/>
      <c r="J973" s="3"/>
    </row>
    <row r="974" spans="5:10" ht="16.8" x14ac:dyDescent="0.45">
      <c r="E974" s="2"/>
      <c r="G974" s="3"/>
      <c r="I974" s="3"/>
      <c r="J974" s="3"/>
    </row>
    <row r="975" spans="5:10" ht="16.8" x14ac:dyDescent="0.45">
      <c r="E975" s="2"/>
      <c r="G975" s="3"/>
      <c r="I975" s="3"/>
      <c r="J975" s="3"/>
    </row>
    <row r="976" spans="5:10" ht="16.8" x14ac:dyDescent="0.45">
      <c r="E976" s="2"/>
      <c r="G976" s="3"/>
      <c r="I976" s="3"/>
      <c r="J976" s="3"/>
    </row>
    <row r="977" spans="5:10" ht="16.8" x14ac:dyDescent="0.45">
      <c r="E977" s="2"/>
      <c r="G977" s="3"/>
      <c r="I977" s="3"/>
      <c r="J977" s="3"/>
    </row>
    <row r="978" spans="5:10" ht="16.8" x14ac:dyDescent="0.45">
      <c r="E978" s="2"/>
      <c r="G978" s="3"/>
      <c r="I978" s="3"/>
      <c r="J978" s="3"/>
    </row>
    <row r="979" spans="5:10" ht="16.8" x14ac:dyDescent="0.45">
      <c r="E979" s="2"/>
      <c r="G979" s="3"/>
      <c r="I979" s="3"/>
      <c r="J979" s="3"/>
    </row>
    <row r="980" spans="5:10" ht="16.8" x14ac:dyDescent="0.45">
      <c r="E980" s="2"/>
      <c r="G980" s="3"/>
      <c r="I980" s="3"/>
      <c r="J980" s="3"/>
    </row>
    <row r="981" spans="5:10" ht="16.8" x14ac:dyDescent="0.45">
      <c r="E981" s="2"/>
      <c r="G981" s="3"/>
      <c r="I981" s="3"/>
      <c r="J981" s="3"/>
    </row>
    <row r="982" spans="5:10" ht="16.8" x14ac:dyDescent="0.45">
      <c r="E982" s="2"/>
      <c r="G982" s="3"/>
      <c r="I982" s="3"/>
      <c r="J982" s="3"/>
    </row>
    <row r="983" spans="5:10" ht="16.8" x14ac:dyDescent="0.45">
      <c r="E983" s="2"/>
      <c r="G983" s="3"/>
      <c r="I983" s="3"/>
      <c r="J983" s="3"/>
    </row>
    <row r="984" spans="5:10" ht="16.8" x14ac:dyDescent="0.45">
      <c r="E984" s="2"/>
      <c r="G984" s="3"/>
      <c r="I984" s="3"/>
      <c r="J984" s="3"/>
    </row>
    <row r="985" spans="5:10" ht="16.8" x14ac:dyDescent="0.45">
      <c r="E985" s="2"/>
      <c r="G985" s="3"/>
      <c r="I985" s="3"/>
      <c r="J985" s="3"/>
    </row>
    <row r="986" spans="5:10" ht="16.8" x14ac:dyDescent="0.45">
      <c r="E986" s="2"/>
      <c r="G986" s="3"/>
      <c r="I986" s="3"/>
      <c r="J986" s="3"/>
    </row>
    <row r="987" spans="5:10" ht="16.8" x14ac:dyDescent="0.45">
      <c r="E987" s="2"/>
      <c r="G987" s="3"/>
      <c r="I987" s="3"/>
      <c r="J987" s="3"/>
    </row>
    <row r="988" spans="5:10" ht="16.8" x14ac:dyDescent="0.45">
      <c r="E988" s="2"/>
      <c r="G988" s="3"/>
      <c r="I988" s="3"/>
      <c r="J988" s="3"/>
    </row>
    <row r="989" spans="5:10" ht="16.8" x14ac:dyDescent="0.45">
      <c r="E989" s="2"/>
      <c r="G989" s="3"/>
      <c r="I989" s="3"/>
      <c r="J989" s="3"/>
    </row>
    <row r="990" spans="5:10" ht="16.8" x14ac:dyDescent="0.45">
      <c r="E990" s="2"/>
      <c r="G990" s="3"/>
      <c r="I990" s="3"/>
      <c r="J990" s="3"/>
    </row>
    <row r="991" spans="5:10" ht="16.8" x14ac:dyDescent="0.45">
      <c r="E991" s="2"/>
      <c r="G991" s="3"/>
      <c r="I991" s="3"/>
      <c r="J991" s="3"/>
    </row>
    <row r="992" spans="5:10" ht="16.8" x14ac:dyDescent="0.45">
      <c r="E992" s="2"/>
      <c r="G992" s="3"/>
      <c r="I992" s="3"/>
      <c r="J992" s="3"/>
    </row>
    <row r="993" spans="5:10" ht="16.8" x14ac:dyDescent="0.45">
      <c r="E993" s="2"/>
      <c r="G993" s="3"/>
      <c r="I993" s="3"/>
      <c r="J993" s="3"/>
    </row>
    <row r="994" spans="5:10" ht="16.8" x14ac:dyDescent="0.45">
      <c r="E994" s="2"/>
      <c r="G994" s="3"/>
      <c r="I994" s="3"/>
      <c r="J994" s="3"/>
    </row>
    <row r="995" spans="5:10" ht="16.8" x14ac:dyDescent="0.45">
      <c r="E995" s="2"/>
      <c r="G995" s="3"/>
      <c r="I995" s="3"/>
      <c r="J995" s="3"/>
    </row>
    <row r="996" spans="5:10" ht="16.8" x14ac:dyDescent="0.45">
      <c r="E996" s="2"/>
      <c r="G996" s="3"/>
      <c r="I996" s="3"/>
      <c r="J996" s="3"/>
    </row>
    <row r="997" spans="5:10" ht="16.8" x14ac:dyDescent="0.45">
      <c r="E997" s="2"/>
      <c r="G997" s="3"/>
      <c r="I997" s="3"/>
      <c r="J997" s="3"/>
    </row>
    <row r="998" spans="5:10" ht="16.8" x14ac:dyDescent="0.45">
      <c r="E998" s="2"/>
      <c r="G998" s="3"/>
      <c r="I998" s="3"/>
      <c r="J998" s="3"/>
    </row>
    <row r="999" spans="5:10" ht="16.8" x14ac:dyDescent="0.45">
      <c r="E999" s="2"/>
      <c r="G999" s="3"/>
      <c r="I999" s="3"/>
      <c r="J999" s="3"/>
    </row>
    <row r="1000" spans="5:10" ht="16.8" x14ac:dyDescent="0.45">
      <c r="E1000" s="2"/>
      <c r="G1000" s="3"/>
      <c r="I1000" s="3"/>
      <c r="J1000" s="3"/>
    </row>
    <row r="1001" spans="5:10" ht="16.8" x14ac:dyDescent="0.45">
      <c r="E1001" s="2"/>
      <c r="G1001" s="3"/>
      <c r="I1001" s="3"/>
      <c r="J1001" s="3"/>
    </row>
    <row r="1002" spans="5:10" ht="16.8" x14ac:dyDescent="0.45">
      <c r="E1002" s="2"/>
      <c r="G1002" s="3"/>
      <c r="I1002" s="3"/>
      <c r="J1002" s="3"/>
    </row>
  </sheetData>
  <mergeCells count="2">
    <mergeCell ref="A1:Y1"/>
    <mergeCell ref="A2:Y2"/>
  </mergeCells>
  <pageMargins left="0.7" right="0.7"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F23CC-FFCE-4746-8F76-DD3A0BD94CC4}">
  <dimension ref="A1:Z38"/>
  <sheetViews>
    <sheetView workbookViewId="0">
      <selection activeCell="A2" sqref="A2:L3"/>
    </sheetView>
  </sheetViews>
  <sheetFormatPr defaultColWidth="9.109375" defaultRowHeight="16.8" x14ac:dyDescent="0.45"/>
  <cols>
    <col min="1" max="1" width="4.88671875" customWidth="1"/>
    <col min="2" max="2" width="30.6640625" bestFit="1" customWidth="1"/>
    <col min="3" max="3" width="25.44140625" customWidth="1"/>
    <col min="4" max="4" width="25.88671875" bestFit="1" customWidth="1"/>
    <col min="5" max="5" width="26.109375" bestFit="1" customWidth="1"/>
  </cols>
  <sheetData>
    <row r="1" spans="1:26" s="25" customFormat="1" ht="30" customHeight="1" x14ac:dyDescent="0.45">
      <c r="B1" s="32"/>
      <c r="C1" s="33"/>
      <c r="D1" s="33"/>
      <c r="E1" s="33"/>
      <c r="F1" s="33"/>
      <c r="G1" s="33"/>
      <c r="H1" s="33"/>
      <c r="I1" s="33"/>
      <c r="J1" s="33"/>
      <c r="K1" s="33"/>
      <c r="L1" s="33"/>
      <c r="M1" s="33"/>
      <c r="N1" s="33"/>
      <c r="O1" s="33"/>
      <c r="P1" s="33"/>
      <c r="Q1" s="33"/>
      <c r="R1" s="33"/>
      <c r="S1" s="33"/>
      <c r="T1" s="33"/>
      <c r="U1" s="33"/>
      <c r="V1" s="33"/>
      <c r="W1" s="33"/>
      <c r="X1" s="33"/>
      <c r="Y1" s="33"/>
      <c r="Z1" s="33"/>
    </row>
    <row r="2" spans="1:26" s="25" customFormat="1" ht="5.4" customHeight="1" x14ac:dyDescent="0.45">
      <c r="A2" s="30" t="s">
        <v>278</v>
      </c>
      <c r="B2" s="31"/>
      <c r="C2" s="31"/>
      <c r="D2" s="31"/>
      <c r="E2" s="31"/>
      <c r="F2" s="31"/>
      <c r="G2" s="31"/>
      <c r="H2" s="31"/>
      <c r="I2" s="31"/>
      <c r="J2" s="31"/>
      <c r="K2" s="31"/>
      <c r="L2" s="31"/>
    </row>
    <row r="3" spans="1:26" s="25" customFormat="1" ht="67.8" customHeight="1" x14ac:dyDescent="0.45">
      <c r="A3" s="31"/>
      <c r="B3" s="31"/>
      <c r="C3" s="31"/>
      <c r="D3" s="31"/>
      <c r="E3" s="31"/>
      <c r="F3" s="31"/>
      <c r="G3" s="31"/>
      <c r="H3" s="31"/>
      <c r="I3" s="31"/>
      <c r="J3" s="31"/>
      <c r="K3" s="31"/>
      <c r="L3" s="31"/>
    </row>
    <row r="4" spans="1:26" s="12" customFormat="1" ht="33.6" x14ac:dyDescent="0.45">
      <c r="B4" s="12" t="s">
        <v>272</v>
      </c>
      <c r="C4" s="19" t="s">
        <v>273</v>
      </c>
      <c r="D4" s="19" t="s">
        <v>274</v>
      </c>
      <c r="E4" s="19" t="s">
        <v>275</v>
      </c>
    </row>
    <row r="5" spans="1:26" x14ac:dyDescent="0.45">
      <c r="B5" s="10" t="s">
        <v>48</v>
      </c>
      <c r="C5">
        <v>72389.38461538461</v>
      </c>
      <c r="D5">
        <v>46672</v>
      </c>
      <c r="E5">
        <v>110122</v>
      </c>
    </row>
    <row r="6" spans="1:26" x14ac:dyDescent="0.45">
      <c r="B6" s="11" t="s">
        <v>237</v>
      </c>
      <c r="C6">
        <v>110122</v>
      </c>
      <c r="D6">
        <v>110122</v>
      </c>
      <c r="E6">
        <v>110122</v>
      </c>
    </row>
    <row r="7" spans="1:26" x14ac:dyDescent="0.45">
      <c r="B7" s="11" t="s">
        <v>49</v>
      </c>
      <c r="C7">
        <v>81545.600000000006</v>
      </c>
      <c r="D7">
        <v>62328</v>
      </c>
      <c r="E7">
        <v>99825</v>
      </c>
    </row>
    <row r="8" spans="1:26" x14ac:dyDescent="0.45">
      <c r="B8" s="11" t="s">
        <v>75</v>
      </c>
      <c r="C8">
        <v>60458.857142857145</v>
      </c>
      <c r="D8">
        <v>46672</v>
      </c>
      <c r="E8">
        <v>76585</v>
      </c>
    </row>
    <row r="9" spans="1:26" x14ac:dyDescent="0.45">
      <c r="B9" s="10" t="s">
        <v>31</v>
      </c>
      <c r="C9">
        <v>86042.4375</v>
      </c>
      <c r="D9">
        <v>53449</v>
      </c>
      <c r="E9">
        <v>162829</v>
      </c>
    </row>
    <row r="10" spans="1:26" x14ac:dyDescent="0.45">
      <c r="B10" s="11" t="s">
        <v>61</v>
      </c>
      <c r="C10">
        <v>58912</v>
      </c>
      <c r="D10">
        <v>53449</v>
      </c>
      <c r="E10">
        <v>64458</v>
      </c>
    </row>
    <row r="11" spans="1:26" x14ac:dyDescent="0.45">
      <c r="B11" s="11" t="s">
        <v>38</v>
      </c>
      <c r="C11">
        <v>139247.25</v>
      </c>
      <c r="D11">
        <v>123929</v>
      </c>
      <c r="E11">
        <v>162829</v>
      </c>
    </row>
    <row r="12" spans="1:26" x14ac:dyDescent="0.45">
      <c r="B12" s="11" t="s">
        <v>67</v>
      </c>
      <c r="C12">
        <v>61720.25</v>
      </c>
      <c r="D12">
        <v>54415</v>
      </c>
      <c r="E12">
        <v>73178</v>
      </c>
    </row>
    <row r="13" spans="1:26" x14ac:dyDescent="0.45">
      <c r="B13" s="11" t="s">
        <v>175</v>
      </c>
      <c r="C13">
        <v>74449</v>
      </c>
      <c r="D13">
        <v>69707</v>
      </c>
      <c r="E13">
        <v>79191</v>
      </c>
    </row>
    <row r="14" spans="1:26" x14ac:dyDescent="0.45">
      <c r="B14" s="11" t="s">
        <v>32</v>
      </c>
      <c r="C14">
        <v>94131.5</v>
      </c>
      <c r="D14">
        <v>93377</v>
      </c>
      <c r="E14">
        <v>94886</v>
      </c>
    </row>
    <row r="15" spans="1:26" x14ac:dyDescent="0.45">
      <c r="B15" s="10" t="s">
        <v>19</v>
      </c>
      <c r="C15">
        <v>93789.172413793101</v>
      </c>
      <c r="D15">
        <v>36448</v>
      </c>
      <c r="E15">
        <v>182042</v>
      </c>
    </row>
    <row r="16" spans="1:26" x14ac:dyDescent="0.45">
      <c r="B16" s="11" t="s">
        <v>24</v>
      </c>
      <c r="C16">
        <v>49598.833333333336</v>
      </c>
      <c r="D16">
        <v>36448</v>
      </c>
      <c r="E16">
        <v>62821</v>
      </c>
    </row>
    <row r="17" spans="2:5" x14ac:dyDescent="0.45">
      <c r="B17" s="11" t="s">
        <v>138</v>
      </c>
      <c r="C17">
        <v>65530.5</v>
      </c>
      <c r="D17">
        <v>63393</v>
      </c>
      <c r="E17">
        <v>67668</v>
      </c>
    </row>
    <row r="18" spans="2:5" x14ac:dyDescent="0.45">
      <c r="B18" s="11" t="s">
        <v>120</v>
      </c>
      <c r="C18">
        <v>130232.5</v>
      </c>
      <c r="D18">
        <v>120129</v>
      </c>
      <c r="E18">
        <v>140336</v>
      </c>
    </row>
    <row r="19" spans="2:5" x14ac:dyDescent="0.45">
      <c r="B19" s="11" t="s">
        <v>35</v>
      </c>
      <c r="C19">
        <v>119747.57142857143</v>
      </c>
      <c r="D19">
        <v>102209</v>
      </c>
      <c r="E19">
        <v>135089</v>
      </c>
    </row>
    <row r="20" spans="2:5" x14ac:dyDescent="0.45">
      <c r="B20" s="11" t="s">
        <v>155</v>
      </c>
      <c r="C20">
        <v>65520</v>
      </c>
      <c r="D20">
        <v>60919</v>
      </c>
      <c r="E20">
        <v>72639</v>
      </c>
    </row>
    <row r="21" spans="2:5" x14ac:dyDescent="0.45">
      <c r="B21" s="11" t="s">
        <v>20</v>
      </c>
      <c r="C21">
        <v>86891.333333333328</v>
      </c>
      <c r="D21">
        <v>60247</v>
      </c>
      <c r="E21">
        <v>107856</v>
      </c>
    </row>
    <row r="22" spans="2:5" x14ac:dyDescent="0.45">
      <c r="B22" s="11" t="s">
        <v>58</v>
      </c>
      <c r="C22">
        <v>110651.6</v>
      </c>
      <c r="D22">
        <v>99517</v>
      </c>
      <c r="E22">
        <v>132093</v>
      </c>
    </row>
    <row r="23" spans="2:5" x14ac:dyDescent="0.45">
      <c r="B23" s="11" t="s">
        <v>72</v>
      </c>
      <c r="C23">
        <v>182042</v>
      </c>
      <c r="D23">
        <v>182042</v>
      </c>
      <c r="E23">
        <v>182042</v>
      </c>
    </row>
    <row r="24" spans="2:5" x14ac:dyDescent="0.45">
      <c r="B24" s="10" t="s">
        <v>14</v>
      </c>
      <c r="C24">
        <v>79770.181818181823</v>
      </c>
      <c r="D24">
        <v>43963</v>
      </c>
      <c r="E24">
        <v>140769</v>
      </c>
    </row>
    <row r="25" spans="2:5" x14ac:dyDescent="0.45">
      <c r="B25" s="11" t="s">
        <v>64</v>
      </c>
      <c r="C25">
        <v>57990.857142857145</v>
      </c>
      <c r="D25">
        <v>43963</v>
      </c>
      <c r="E25">
        <v>69663</v>
      </c>
    </row>
    <row r="26" spans="2:5" x14ac:dyDescent="0.45">
      <c r="B26" s="11" t="s">
        <v>15</v>
      </c>
      <c r="C26">
        <v>130054.5</v>
      </c>
      <c r="D26">
        <v>109201</v>
      </c>
      <c r="E26">
        <v>140769</v>
      </c>
    </row>
    <row r="27" spans="2:5" x14ac:dyDescent="0.45">
      <c r="B27" s="11" t="s">
        <v>45</v>
      </c>
      <c r="C27">
        <v>85004.666666666672</v>
      </c>
      <c r="D27">
        <v>80413</v>
      </c>
      <c r="E27">
        <v>91485</v>
      </c>
    </row>
    <row r="28" spans="2:5" x14ac:dyDescent="0.45">
      <c r="B28" s="11" t="s">
        <v>141</v>
      </c>
      <c r="C28">
        <v>66172</v>
      </c>
      <c r="D28">
        <v>57580</v>
      </c>
      <c r="E28">
        <v>72763</v>
      </c>
    </row>
    <row r="29" spans="2:5" x14ac:dyDescent="0.45">
      <c r="B29" s="11" t="s">
        <v>166</v>
      </c>
      <c r="C29">
        <v>75052</v>
      </c>
      <c r="D29">
        <v>68406</v>
      </c>
      <c r="E29">
        <v>84809</v>
      </c>
    </row>
    <row r="30" spans="2:5" x14ac:dyDescent="0.45">
      <c r="B30" s="10" t="s">
        <v>27</v>
      </c>
      <c r="C30">
        <v>100454.7</v>
      </c>
      <c r="D30">
        <v>36240</v>
      </c>
      <c r="E30">
        <v>164656</v>
      </c>
    </row>
    <row r="31" spans="2:5" x14ac:dyDescent="0.45">
      <c r="B31" s="11" t="s">
        <v>28</v>
      </c>
      <c r="C31">
        <v>144121.66666666666</v>
      </c>
      <c r="D31">
        <v>125430</v>
      </c>
      <c r="E31">
        <v>164656</v>
      </c>
    </row>
    <row r="32" spans="2:5" x14ac:dyDescent="0.45">
      <c r="B32" s="11" t="s">
        <v>40</v>
      </c>
      <c r="C32">
        <v>104273.2</v>
      </c>
      <c r="D32">
        <v>91937</v>
      </c>
      <c r="E32">
        <v>125730</v>
      </c>
    </row>
    <row r="33" spans="2:5" x14ac:dyDescent="0.45">
      <c r="B33" s="11" t="s">
        <v>129</v>
      </c>
      <c r="C33">
        <v>115118</v>
      </c>
      <c r="D33">
        <v>108388</v>
      </c>
      <c r="E33">
        <v>128364</v>
      </c>
    </row>
    <row r="34" spans="2:5" x14ac:dyDescent="0.45">
      <c r="B34" s="11" t="s">
        <v>53</v>
      </c>
      <c r="C34">
        <v>43432.75</v>
      </c>
      <c r="D34">
        <v>36240</v>
      </c>
      <c r="E34">
        <v>47455</v>
      </c>
    </row>
    <row r="35" spans="2:5" x14ac:dyDescent="0.45">
      <c r="B35" s="11" t="s">
        <v>96</v>
      </c>
      <c r="C35">
        <v>107255.6</v>
      </c>
      <c r="D35">
        <v>90257</v>
      </c>
      <c r="E35">
        <v>127095</v>
      </c>
    </row>
    <row r="36" spans="2:5" x14ac:dyDescent="0.45">
      <c r="B36" s="10" t="s">
        <v>276</v>
      </c>
    </row>
    <row r="37" spans="2:5" x14ac:dyDescent="0.45">
      <c r="B37" s="11" t="s">
        <v>276</v>
      </c>
    </row>
    <row r="38" spans="2:5" x14ac:dyDescent="0.45">
      <c r="B38" s="10" t="s">
        <v>240</v>
      </c>
      <c r="C38">
        <v>88016.65</v>
      </c>
      <c r="D38">
        <v>36240</v>
      </c>
      <c r="E38">
        <v>182042</v>
      </c>
    </row>
  </sheetData>
  <mergeCells count="2">
    <mergeCell ref="A2:L3"/>
    <mergeCell ref="B1:Z1"/>
  </mergeCells>
  <pageMargins left="0.7" right="0.7" top="0.75" bottom="0.75" header="0.3" footer="0.3"/>
  <pageSetup paperSize="9"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B1:AA30"/>
  <sheetViews>
    <sheetView workbookViewId="0">
      <selection activeCell="I8" sqref="I8"/>
    </sheetView>
  </sheetViews>
  <sheetFormatPr defaultColWidth="12.5546875" defaultRowHeight="15.75" customHeight="1" x14ac:dyDescent="0.45"/>
  <cols>
    <col min="1" max="1" width="5" customWidth="1"/>
    <col min="2" max="2" width="32.44140625" customWidth="1"/>
    <col min="3" max="3" width="24.44140625" customWidth="1"/>
    <col min="4" max="4" width="14.5546875" customWidth="1"/>
    <col min="5" max="5" width="14.6640625" customWidth="1"/>
  </cols>
  <sheetData>
    <row r="1" spans="2:27" s="25" customFormat="1" ht="13.2" customHeight="1" x14ac:dyDescent="0.45">
      <c r="B1" s="32"/>
      <c r="C1" s="33"/>
      <c r="D1" s="33"/>
      <c r="E1" s="33"/>
      <c r="F1" s="33"/>
      <c r="G1" s="33"/>
      <c r="H1" s="33"/>
      <c r="I1" s="33"/>
      <c r="J1" s="33"/>
      <c r="K1" s="33"/>
      <c r="L1" s="33"/>
      <c r="M1" s="33"/>
      <c r="N1" s="33"/>
      <c r="O1" s="33"/>
      <c r="P1" s="33"/>
      <c r="Q1" s="33"/>
      <c r="R1" s="33"/>
      <c r="S1" s="33"/>
      <c r="T1" s="33"/>
      <c r="U1" s="33"/>
      <c r="V1" s="33"/>
      <c r="W1" s="33"/>
      <c r="X1" s="33"/>
      <c r="Y1" s="33"/>
      <c r="Z1" s="33"/>
      <c r="AA1" s="33"/>
    </row>
    <row r="2" spans="2:27" s="25" customFormat="1" ht="43.2" customHeight="1" x14ac:dyDescent="0.45">
      <c r="B2" s="28" t="s">
        <v>279</v>
      </c>
      <c r="C2" s="29"/>
      <c r="D2" s="29"/>
      <c r="E2" s="29"/>
      <c r="F2" s="29"/>
      <c r="G2" s="29"/>
      <c r="H2" s="29"/>
      <c r="I2" s="29"/>
      <c r="J2" s="29"/>
      <c r="K2" s="29"/>
      <c r="L2" s="29"/>
      <c r="M2" s="29"/>
      <c r="N2" s="29"/>
      <c r="O2" s="29"/>
      <c r="P2" s="29"/>
      <c r="Q2" s="29"/>
      <c r="R2" s="29"/>
      <c r="S2" s="29"/>
      <c r="T2" s="29"/>
      <c r="U2" s="29"/>
      <c r="V2" s="29"/>
      <c r="W2" s="29"/>
      <c r="X2" s="29"/>
      <c r="Y2" s="29"/>
      <c r="Z2" s="29"/>
      <c r="AA2" s="29"/>
    </row>
    <row r="3" spans="2:27" s="17" customFormat="1" ht="34.5" customHeight="1" x14ac:dyDescent="0.3">
      <c r="B3" s="18" t="s">
        <v>285</v>
      </c>
      <c r="C3" s="15" t="s">
        <v>286</v>
      </c>
      <c r="D3" s="15" t="s">
        <v>6</v>
      </c>
      <c r="E3" s="26" t="s">
        <v>280</v>
      </c>
      <c r="F3" s="27" t="s">
        <v>281</v>
      </c>
      <c r="G3" s="27" t="s">
        <v>282</v>
      </c>
      <c r="H3" s="27" t="s">
        <v>283</v>
      </c>
      <c r="I3" s="27" t="s">
        <v>284</v>
      </c>
      <c r="J3" s="27"/>
    </row>
    <row r="4" spans="2:27" ht="15.75" customHeight="1" x14ac:dyDescent="0.45">
      <c r="B4" s="7" t="s">
        <v>20</v>
      </c>
      <c r="C4" s="1" t="s">
        <v>241</v>
      </c>
      <c r="D4" s="13" t="s">
        <v>21</v>
      </c>
      <c r="E4" s="6">
        <v>79071.113333333327</v>
      </c>
      <c r="G4" s="14"/>
    </row>
    <row r="5" spans="2:27" ht="15.75" customHeight="1" x14ac:dyDescent="0.45">
      <c r="B5" s="7" t="s">
        <v>166</v>
      </c>
      <c r="C5" s="1" t="s">
        <v>242</v>
      </c>
      <c r="D5" s="13" t="s">
        <v>50</v>
      </c>
      <c r="E5" s="6">
        <v>79555.12000000001</v>
      </c>
    </row>
    <row r="6" spans="2:27" ht="15.75" customHeight="1" x14ac:dyDescent="0.45">
      <c r="B6" s="7" t="s">
        <v>67</v>
      </c>
      <c r="C6" s="1" t="s">
        <v>243</v>
      </c>
      <c r="D6" s="13" t="s">
        <v>16</v>
      </c>
      <c r="E6" s="6">
        <v>65423.465000000004</v>
      </c>
    </row>
    <row r="7" spans="2:27" ht="15.75" customHeight="1" x14ac:dyDescent="0.45">
      <c r="B7" s="7" t="s">
        <v>32</v>
      </c>
      <c r="C7" s="1" t="s">
        <v>244</v>
      </c>
      <c r="D7" s="13" t="s">
        <v>16</v>
      </c>
      <c r="E7" s="6">
        <v>104485.96500000001</v>
      </c>
    </row>
    <row r="8" spans="2:27" ht="15.75" customHeight="1" x14ac:dyDescent="0.45">
      <c r="B8" s="7" t="s">
        <v>15</v>
      </c>
      <c r="C8" s="1" t="s">
        <v>245</v>
      </c>
      <c r="D8" s="13" t="s">
        <v>16</v>
      </c>
      <c r="E8" s="6">
        <v>130054.5</v>
      </c>
    </row>
    <row r="9" spans="2:27" ht="15.75" customHeight="1" x14ac:dyDescent="0.45">
      <c r="B9" s="7" t="s">
        <v>24</v>
      </c>
      <c r="C9" s="1" t="s">
        <v>246</v>
      </c>
      <c r="D9" s="13" t="s">
        <v>16</v>
      </c>
      <c r="E9" s="6">
        <v>52574.763333333336</v>
      </c>
    </row>
    <row r="10" spans="2:27" ht="15.75" customHeight="1" x14ac:dyDescent="0.45">
      <c r="B10" s="7" t="s">
        <v>28</v>
      </c>
      <c r="C10" s="1" t="s">
        <v>247</v>
      </c>
      <c r="D10" s="13" t="s">
        <v>50</v>
      </c>
      <c r="E10" s="6">
        <v>145562.88333333333</v>
      </c>
    </row>
    <row r="11" spans="2:27" ht="15.75" customHeight="1" x14ac:dyDescent="0.45">
      <c r="B11" s="7" t="s">
        <v>35</v>
      </c>
      <c r="C11" s="1" t="s">
        <v>248</v>
      </c>
      <c r="D11" s="13" t="s">
        <v>287</v>
      </c>
      <c r="E11" s="6">
        <v>113760.19285714286</v>
      </c>
    </row>
    <row r="12" spans="2:27" ht="15.75" customHeight="1" x14ac:dyDescent="0.45">
      <c r="B12" s="7" t="s">
        <v>38</v>
      </c>
      <c r="C12" s="1" t="s">
        <v>249</v>
      </c>
      <c r="D12" s="13" t="s">
        <v>21</v>
      </c>
      <c r="E12" s="6">
        <v>132284.88749999998</v>
      </c>
    </row>
    <row r="13" spans="2:27" ht="15.75" customHeight="1" x14ac:dyDescent="0.45">
      <c r="B13" s="7" t="s">
        <v>40</v>
      </c>
      <c r="C13" s="1" t="s">
        <v>250</v>
      </c>
      <c r="D13" s="13" t="s">
        <v>50</v>
      </c>
      <c r="E13" s="6">
        <v>106358.664</v>
      </c>
    </row>
    <row r="14" spans="2:27" ht="15.75" customHeight="1" x14ac:dyDescent="0.45">
      <c r="B14" s="7" t="s">
        <v>45</v>
      </c>
      <c r="C14" s="1" t="s">
        <v>251</v>
      </c>
      <c r="D14" s="13" t="s">
        <v>16</v>
      </c>
      <c r="E14" s="6">
        <v>94355.180000000008</v>
      </c>
    </row>
    <row r="15" spans="2:27" ht="15.75" customHeight="1" x14ac:dyDescent="0.45">
      <c r="B15" s="7" t="s">
        <v>49</v>
      </c>
      <c r="C15" s="1" t="s">
        <v>252</v>
      </c>
      <c r="D15" s="13" t="s">
        <v>16</v>
      </c>
      <c r="E15" s="6">
        <v>79099.232000000004</v>
      </c>
    </row>
    <row r="16" spans="2:27" ht="15.75" customHeight="1" x14ac:dyDescent="0.45">
      <c r="B16" s="7" t="s">
        <v>53</v>
      </c>
      <c r="C16" s="1" t="s">
        <v>253</v>
      </c>
      <c r="D16" s="13" t="s">
        <v>16</v>
      </c>
      <c r="E16" s="6">
        <v>48644.680000000008</v>
      </c>
    </row>
    <row r="17" spans="2:5" ht="15.75" customHeight="1" x14ac:dyDescent="0.45">
      <c r="B17" s="7" t="s">
        <v>58</v>
      </c>
      <c r="C17" s="1" t="s">
        <v>254</v>
      </c>
      <c r="D17" s="13" t="s">
        <v>16</v>
      </c>
      <c r="E17" s="6">
        <v>121716.76000000001</v>
      </c>
    </row>
    <row r="18" spans="2:5" ht="15.75" customHeight="1" x14ac:dyDescent="0.45">
      <c r="B18" s="7" t="s">
        <v>61</v>
      </c>
      <c r="C18" s="1" t="s">
        <v>255</v>
      </c>
      <c r="D18" s="13" t="s">
        <v>50</v>
      </c>
      <c r="E18" s="6">
        <v>52431.68</v>
      </c>
    </row>
    <row r="19" spans="2:5" ht="15.75" customHeight="1" x14ac:dyDescent="0.45">
      <c r="B19" s="7" t="s">
        <v>64</v>
      </c>
      <c r="C19" s="1" t="s">
        <v>256</v>
      </c>
      <c r="D19" s="13" t="s">
        <v>287</v>
      </c>
      <c r="E19" s="6">
        <v>61470.308571428577</v>
      </c>
    </row>
    <row r="20" spans="2:5" ht="15.75" customHeight="1" x14ac:dyDescent="0.45">
      <c r="B20" s="7" t="s">
        <v>72</v>
      </c>
      <c r="C20" s="1" t="s">
        <v>257</v>
      </c>
      <c r="D20" s="13" t="s">
        <v>21</v>
      </c>
      <c r="E20" s="6">
        <v>191144.1</v>
      </c>
    </row>
    <row r="21" spans="2:5" ht="15.75" customHeight="1" x14ac:dyDescent="0.45">
      <c r="B21" s="7" t="s">
        <v>75</v>
      </c>
      <c r="C21" s="1" t="s">
        <v>258</v>
      </c>
      <c r="D21" s="13" t="s">
        <v>50</v>
      </c>
      <c r="E21" s="6">
        <v>58040.502857142856</v>
      </c>
    </row>
    <row r="22" spans="2:5" ht="16.8" x14ac:dyDescent="0.45">
      <c r="B22" s="7" t="s">
        <v>96</v>
      </c>
      <c r="C22" s="1" t="s">
        <v>259</v>
      </c>
      <c r="D22" s="13" t="s">
        <v>16</v>
      </c>
      <c r="E22" s="6">
        <v>97602.596000000005</v>
      </c>
    </row>
    <row r="23" spans="2:5" ht="16.8" x14ac:dyDescent="0.45">
      <c r="B23" s="7" t="s">
        <v>120</v>
      </c>
      <c r="C23" s="1" t="s">
        <v>260</v>
      </c>
      <c r="D23" s="13" t="s">
        <v>16</v>
      </c>
      <c r="E23" s="6">
        <v>138046.45000000001</v>
      </c>
    </row>
    <row r="24" spans="2:5" ht="16.8" x14ac:dyDescent="0.45">
      <c r="B24" s="7" t="s">
        <v>138</v>
      </c>
      <c r="C24" s="1" t="s">
        <v>261</v>
      </c>
      <c r="D24" s="13" t="s">
        <v>16</v>
      </c>
      <c r="E24" s="6">
        <v>61598.67</v>
      </c>
    </row>
    <row r="25" spans="2:5" ht="16.8" x14ac:dyDescent="0.45">
      <c r="B25" s="7" t="s">
        <v>141</v>
      </c>
      <c r="C25" s="1" t="s">
        <v>262</v>
      </c>
      <c r="D25" s="13" t="s">
        <v>16</v>
      </c>
      <c r="E25" s="6">
        <v>73450.920000000013</v>
      </c>
    </row>
    <row r="26" spans="2:5" ht="16.8" x14ac:dyDescent="0.45">
      <c r="B26" s="7" t="s">
        <v>155</v>
      </c>
      <c r="C26" s="1" t="s">
        <v>263</v>
      </c>
      <c r="D26" s="13" t="s">
        <v>50</v>
      </c>
      <c r="E26" s="6">
        <v>58968</v>
      </c>
    </row>
    <row r="27" spans="2:5" ht="16.8" x14ac:dyDescent="0.45">
      <c r="B27" s="7" t="s">
        <v>129</v>
      </c>
      <c r="C27" s="1" t="s">
        <v>264</v>
      </c>
      <c r="D27" s="13" t="s">
        <v>287</v>
      </c>
      <c r="E27" s="6">
        <v>110513.28</v>
      </c>
    </row>
    <row r="28" spans="2:5" ht="16.8" x14ac:dyDescent="0.45">
      <c r="B28" s="7" t="s">
        <v>175</v>
      </c>
      <c r="C28" s="1" t="s">
        <v>265</v>
      </c>
      <c r="D28" s="13" t="s">
        <v>21</v>
      </c>
      <c r="E28" s="6">
        <v>83382.880000000005</v>
      </c>
    </row>
    <row r="29" spans="2:5" ht="16.8" x14ac:dyDescent="0.45">
      <c r="B29" s="7" t="s">
        <v>237</v>
      </c>
      <c r="C29" s="1" t="s">
        <v>266</v>
      </c>
      <c r="D29" s="13" t="s">
        <v>50</v>
      </c>
      <c r="E29" s="6">
        <v>109020.78</v>
      </c>
    </row>
    <row r="30" spans="2:5" ht="15.75" customHeight="1" x14ac:dyDescent="0.45">
      <c r="D30" s="13"/>
    </row>
  </sheetData>
  <mergeCells count="2">
    <mergeCell ref="B1:AA1"/>
    <mergeCell ref="B2:A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1"/>
  <sheetViews>
    <sheetView workbookViewId="0">
      <selection activeCell="C2" sqref="C2"/>
    </sheetView>
  </sheetViews>
  <sheetFormatPr defaultColWidth="12.5546875" defaultRowHeight="15.75" customHeight="1" x14ac:dyDescent="0.45"/>
  <cols>
    <col min="1" max="1" width="14.44140625" style="20" customWidth="1"/>
    <col min="2" max="2" width="15.33203125" style="20" customWidth="1"/>
    <col min="3" max="3" width="22.5546875" style="23" customWidth="1"/>
    <col min="4" max="4" width="31.5546875" style="20" customWidth="1"/>
    <col min="5" max="5" width="42" style="23" customWidth="1"/>
    <col min="6" max="6" width="24" style="23" customWidth="1"/>
    <col min="7" max="7" width="28" style="23" customWidth="1"/>
    <col min="8" max="16384" width="12.5546875" style="20"/>
  </cols>
  <sheetData>
    <row r="1" spans="1:26" ht="27.75" customHeight="1" x14ac:dyDescent="0.45">
      <c r="B1" s="34"/>
      <c r="C1" s="35"/>
      <c r="D1" s="35"/>
      <c r="E1" s="35"/>
      <c r="F1" s="35"/>
      <c r="G1" s="35"/>
      <c r="H1" s="35"/>
      <c r="I1" s="35"/>
      <c r="J1" s="35"/>
      <c r="K1" s="35"/>
      <c r="L1" s="35"/>
      <c r="M1" s="35"/>
      <c r="N1" s="35"/>
      <c r="O1" s="35"/>
      <c r="P1" s="35"/>
      <c r="Q1" s="35"/>
      <c r="R1" s="35"/>
      <c r="S1" s="35"/>
      <c r="T1" s="35"/>
      <c r="U1" s="35"/>
      <c r="V1" s="35"/>
      <c r="W1" s="35"/>
      <c r="X1" s="35"/>
      <c r="Y1" s="35"/>
      <c r="Z1" s="35"/>
    </row>
    <row r="2" spans="1:26" s="17" customFormat="1" ht="15.75" customHeight="1" x14ac:dyDescent="0.3">
      <c r="A2" s="15" t="s">
        <v>0</v>
      </c>
      <c r="B2" s="15" t="s">
        <v>1</v>
      </c>
      <c r="C2" s="16" t="s">
        <v>2</v>
      </c>
      <c r="D2" s="16" t="s">
        <v>267</v>
      </c>
      <c r="E2" s="16" t="s">
        <v>268</v>
      </c>
      <c r="F2" s="16" t="s">
        <v>269</v>
      </c>
      <c r="G2" s="16" t="s">
        <v>270</v>
      </c>
    </row>
    <row r="3" spans="1:26" ht="15.75" customHeight="1" x14ac:dyDescent="0.45">
      <c r="A3" s="21" t="s">
        <v>12</v>
      </c>
      <c r="B3" s="21" t="s">
        <v>13</v>
      </c>
      <c r="C3" s="22">
        <v>140769</v>
      </c>
      <c r="D3" s="22">
        <f t="shared" ref="D3:D102" si="0">C3*0.1</f>
        <v>14076.900000000001</v>
      </c>
      <c r="E3" s="22">
        <v>2815.38</v>
      </c>
      <c r="F3" s="22">
        <f t="shared" ref="F3:F102" si="1">SUM(D3:E3)</f>
        <v>16892.280000000002</v>
      </c>
      <c r="G3" s="22">
        <f t="shared" ref="G3:G102" si="2">F3+C3</f>
        <v>157661.28</v>
      </c>
    </row>
    <row r="4" spans="1:26" ht="15.75" customHeight="1" x14ac:dyDescent="0.45">
      <c r="A4" s="21" t="s">
        <v>17</v>
      </c>
      <c r="B4" s="21" t="s">
        <v>18</v>
      </c>
      <c r="C4" s="22">
        <v>107856</v>
      </c>
      <c r="D4" s="22">
        <f t="shared" si="0"/>
        <v>10785.6</v>
      </c>
      <c r="E4" s="22">
        <v>1078.56</v>
      </c>
      <c r="F4" s="22">
        <f t="shared" si="1"/>
        <v>11864.16</v>
      </c>
      <c r="G4" s="22">
        <f t="shared" si="2"/>
        <v>119720.16</v>
      </c>
    </row>
    <row r="5" spans="1:26" ht="15.75" customHeight="1" x14ac:dyDescent="0.45">
      <c r="A5" s="21" t="s">
        <v>22</v>
      </c>
      <c r="B5" s="21" t="s">
        <v>23</v>
      </c>
      <c r="C5" s="22">
        <v>62821</v>
      </c>
      <c r="D5" s="22">
        <f t="shared" si="0"/>
        <v>6282.1</v>
      </c>
      <c r="E5" s="22">
        <v>3769.2599999999998</v>
      </c>
      <c r="F5" s="22">
        <f t="shared" si="1"/>
        <v>10051.36</v>
      </c>
      <c r="G5" s="22">
        <f t="shared" si="2"/>
        <v>72872.36</v>
      </c>
    </row>
    <row r="6" spans="1:26" ht="15.75" customHeight="1" x14ac:dyDescent="0.45">
      <c r="A6" s="21" t="s">
        <v>25</v>
      </c>
      <c r="B6" s="21" t="s">
        <v>26</v>
      </c>
      <c r="C6" s="22">
        <v>125430</v>
      </c>
      <c r="D6" s="22">
        <f t="shared" si="0"/>
        <v>12543</v>
      </c>
      <c r="E6" s="22">
        <v>6271.5</v>
      </c>
      <c r="F6" s="22">
        <f t="shared" si="1"/>
        <v>18814.5</v>
      </c>
      <c r="G6" s="22">
        <f t="shared" si="2"/>
        <v>144244.5</v>
      </c>
    </row>
    <row r="7" spans="1:26" ht="15.75" customHeight="1" x14ac:dyDescent="0.45">
      <c r="A7" s="21" t="s">
        <v>29</v>
      </c>
      <c r="B7" s="21" t="s">
        <v>30</v>
      </c>
      <c r="C7" s="22">
        <v>93377</v>
      </c>
      <c r="D7" s="22">
        <f t="shared" si="0"/>
        <v>9337.7000000000007</v>
      </c>
      <c r="E7" s="22">
        <v>9337.7000000000007</v>
      </c>
      <c r="F7" s="22">
        <f t="shared" si="1"/>
        <v>18675.400000000001</v>
      </c>
      <c r="G7" s="22">
        <f t="shared" si="2"/>
        <v>112052.4</v>
      </c>
    </row>
    <row r="8" spans="1:26" ht="15.75" customHeight="1" x14ac:dyDescent="0.45">
      <c r="A8" s="21" t="s">
        <v>33</v>
      </c>
      <c r="B8" s="21" t="s">
        <v>34</v>
      </c>
      <c r="C8" s="22">
        <v>111237</v>
      </c>
      <c r="D8" s="22">
        <f t="shared" si="0"/>
        <v>11123.7</v>
      </c>
      <c r="E8" s="22">
        <v>4449.4800000000005</v>
      </c>
      <c r="F8" s="22">
        <f t="shared" si="1"/>
        <v>15573.18</v>
      </c>
      <c r="G8" s="22">
        <f t="shared" si="2"/>
        <v>126810.18</v>
      </c>
    </row>
    <row r="9" spans="1:26" ht="15.75" customHeight="1" x14ac:dyDescent="0.45">
      <c r="A9" s="21" t="s">
        <v>36</v>
      </c>
      <c r="B9" s="21" t="s">
        <v>37</v>
      </c>
      <c r="C9" s="22">
        <v>162829</v>
      </c>
      <c r="D9" s="22">
        <f t="shared" si="0"/>
        <v>16282.900000000001</v>
      </c>
      <c r="E9" s="22">
        <v>3256.58</v>
      </c>
      <c r="F9" s="22">
        <f t="shared" si="1"/>
        <v>19539.480000000003</v>
      </c>
      <c r="G9" s="22">
        <f t="shared" si="2"/>
        <v>182368.48</v>
      </c>
    </row>
    <row r="10" spans="1:26" ht="15.75" customHeight="1" x14ac:dyDescent="0.45">
      <c r="A10" s="21" t="s">
        <v>39</v>
      </c>
      <c r="B10" s="21" t="s">
        <v>13</v>
      </c>
      <c r="C10" s="22">
        <v>105884</v>
      </c>
      <c r="D10" s="22">
        <f t="shared" si="0"/>
        <v>10588.400000000001</v>
      </c>
      <c r="E10" s="22">
        <v>7411.880000000001</v>
      </c>
      <c r="F10" s="22">
        <f t="shared" si="1"/>
        <v>18000.280000000002</v>
      </c>
      <c r="G10" s="22">
        <f t="shared" si="2"/>
        <v>123884.28</v>
      </c>
    </row>
    <row r="11" spans="1:26" ht="15.75" customHeight="1" x14ac:dyDescent="0.45">
      <c r="A11" s="21" t="s">
        <v>41</v>
      </c>
      <c r="B11" s="21" t="s">
        <v>42</v>
      </c>
      <c r="C11" s="22">
        <v>139593</v>
      </c>
      <c r="D11" s="22">
        <f t="shared" si="0"/>
        <v>13959.300000000001</v>
      </c>
      <c r="E11" s="22">
        <v>13959.300000000001</v>
      </c>
      <c r="F11" s="22">
        <f t="shared" si="1"/>
        <v>27918.600000000002</v>
      </c>
      <c r="G11" s="22">
        <f t="shared" si="2"/>
        <v>167511.6</v>
      </c>
    </row>
    <row r="12" spans="1:26" ht="15.75" customHeight="1" x14ac:dyDescent="0.45">
      <c r="A12" s="21" t="s">
        <v>43</v>
      </c>
      <c r="B12" s="21" t="s">
        <v>44</v>
      </c>
      <c r="C12" s="22">
        <v>91485</v>
      </c>
      <c r="D12" s="22">
        <f t="shared" si="0"/>
        <v>9148.5</v>
      </c>
      <c r="E12" s="22">
        <v>3659.4</v>
      </c>
      <c r="F12" s="22">
        <f t="shared" si="1"/>
        <v>12807.9</v>
      </c>
      <c r="G12" s="22">
        <f t="shared" si="2"/>
        <v>104292.9</v>
      </c>
    </row>
    <row r="13" spans="1:26" ht="15.75" customHeight="1" x14ac:dyDescent="0.45">
      <c r="A13" s="21" t="s">
        <v>46</v>
      </c>
      <c r="B13" s="21" t="s">
        <v>47</v>
      </c>
      <c r="C13" s="22">
        <v>83175</v>
      </c>
      <c r="D13" s="22">
        <f t="shared" si="0"/>
        <v>8317.5</v>
      </c>
      <c r="E13" s="22">
        <v>4990.5</v>
      </c>
      <c r="F13" s="22">
        <f t="shared" si="1"/>
        <v>13308</v>
      </c>
      <c r="G13" s="22">
        <f t="shared" si="2"/>
        <v>96483</v>
      </c>
    </row>
    <row r="14" spans="1:26" ht="15.75" customHeight="1" x14ac:dyDescent="0.45">
      <c r="A14" s="21" t="s">
        <v>51</v>
      </c>
      <c r="B14" s="21" t="s">
        <v>52</v>
      </c>
      <c r="C14" s="22">
        <v>36240</v>
      </c>
      <c r="D14" s="22">
        <f t="shared" si="0"/>
        <v>3624</v>
      </c>
      <c r="E14" s="22">
        <v>1087.2</v>
      </c>
      <c r="F14" s="22">
        <f t="shared" si="1"/>
        <v>4711.2</v>
      </c>
      <c r="G14" s="22">
        <f t="shared" si="2"/>
        <v>40951.199999999997</v>
      </c>
    </row>
    <row r="15" spans="1:26" ht="15.75" customHeight="1" x14ac:dyDescent="0.45">
      <c r="A15" s="21" t="s">
        <v>54</v>
      </c>
      <c r="B15" s="21" t="s">
        <v>55</v>
      </c>
      <c r="C15" s="22">
        <v>121347</v>
      </c>
      <c r="D15" s="22">
        <f t="shared" si="0"/>
        <v>12134.7</v>
      </c>
      <c r="E15" s="22">
        <v>3640.41</v>
      </c>
      <c r="F15" s="22">
        <f t="shared" si="1"/>
        <v>15775.11</v>
      </c>
      <c r="G15" s="22">
        <f t="shared" si="2"/>
        <v>137122.10999999999</v>
      </c>
    </row>
    <row r="16" spans="1:26" ht="15.75" customHeight="1" x14ac:dyDescent="0.45">
      <c r="A16" s="21" t="s">
        <v>56</v>
      </c>
      <c r="B16" s="21" t="s">
        <v>57</v>
      </c>
      <c r="C16" s="22">
        <v>132093</v>
      </c>
      <c r="D16" s="22">
        <f t="shared" si="0"/>
        <v>13209.300000000001</v>
      </c>
      <c r="E16" s="22">
        <v>1320.93</v>
      </c>
      <c r="F16" s="22">
        <f t="shared" si="1"/>
        <v>14530.230000000001</v>
      </c>
      <c r="G16" s="22">
        <f t="shared" si="2"/>
        <v>146623.23000000001</v>
      </c>
    </row>
    <row r="17" spans="1:7" ht="15.75" customHeight="1" x14ac:dyDescent="0.45">
      <c r="A17" s="21" t="s">
        <v>59</v>
      </c>
      <c r="B17" s="21" t="s">
        <v>60</v>
      </c>
      <c r="C17" s="22">
        <v>53679</v>
      </c>
      <c r="D17" s="22">
        <f t="shared" si="0"/>
        <v>5367.9000000000005</v>
      </c>
      <c r="E17" s="22">
        <v>4294.32</v>
      </c>
      <c r="F17" s="22">
        <f t="shared" si="1"/>
        <v>9662.2200000000012</v>
      </c>
      <c r="G17" s="22">
        <f t="shared" si="2"/>
        <v>63341.22</v>
      </c>
    </row>
    <row r="18" spans="1:7" ht="15.75" customHeight="1" x14ac:dyDescent="0.45">
      <c r="A18" s="21" t="s">
        <v>62</v>
      </c>
      <c r="B18" s="21" t="s">
        <v>63</v>
      </c>
      <c r="C18" s="22">
        <v>58569</v>
      </c>
      <c r="D18" s="22">
        <f t="shared" si="0"/>
        <v>5856.9000000000005</v>
      </c>
      <c r="E18" s="22">
        <v>5856.9000000000005</v>
      </c>
      <c r="F18" s="22">
        <f t="shared" si="1"/>
        <v>11713.800000000001</v>
      </c>
      <c r="G18" s="22">
        <f t="shared" si="2"/>
        <v>70282.8</v>
      </c>
    </row>
    <row r="19" spans="1:7" ht="15.75" customHeight="1" x14ac:dyDescent="0.45">
      <c r="A19" s="21" t="s">
        <v>65</v>
      </c>
      <c r="B19" s="21" t="s">
        <v>66</v>
      </c>
      <c r="C19" s="22">
        <v>54415</v>
      </c>
      <c r="D19" s="22">
        <f t="shared" si="0"/>
        <v>5441.5</v>
      </c>
      <c r="E19" s="22">
        <v>0</v>
      </c>
      <c r="F19" s="22">
        <f t="shared" si="1"/>
        <v>5441.5</v>
      </c>
      <c r="G19" s="22">
        <f t="shared" si="2"/>
        <v>59856.5</v>
      </c>
    </row>
    <row r="20" spans="1:7" ht="15.75" customHeight="1" x14ac:dyDescent="0.45">
      <c r="A20" s="21" t="s">
        <v>68</v>
      </c>
      <c r="B20" s="21" t="s">
        <v>69</v>
      </c>
      <c r="C20" s="22">
        <v>100829</v>
      </c>
      <c r="D20" s="22">
        <f t="shared" si="0"/>
        <v>10082.900000000001</v>
      </c>
      <c r="E20" s="22">
        <v>0</v>
      </c>
      <c r="F20" s="22">
        <f t="shared" si="1"/>
        <v>10082.900000000001</v>
      </c>
      <c r="G20" s="22">
        <f t="shared" si="2"/>
        <v>110911.9</v>
      </c>
    </row>
    <row r="21" spans="1:7" ht="16.8" x14ac:dyDescent="0.45">
      <c r="A21" s="21" t="s">
        <v>70</v>
      </c>
      <c r="B21" s="21" t="s">
        <v>71</v>
      </c>
      <c r="C21" s="22">
        <v>182042</v>
      </c>
      <c r="D21" s="22">
        <f t="shared" si="0"/>
        <v>18204.2</v>
      </c>
      <c r="E21" s="22">
        <v>7281.68</v>
      </c>
      <c r="F21" s="22">
        <f t="shared" si="1"/>
        <v>25485.88</v>
      </c>
      <c r="G21" s="22">
        <f t="shared" si="2"/>
        <v>207527.88</v>
      </c>
    </row>
    <row r="22" spans="1:7" ht="16.8" x14ac:dyDescent="0.45">
      <c r="A22" s="21" t="s">
        <v>73</v>
      </c>
      <c r="B22" s="21" t="s">
        <v>74</v>
      </c>
      <c r="C22" s="22">
        <v>58736</v>
      </c>
      <c r="D22" s="22">
        <f t="shared" si="0"/>
        <v>5873.6</v>
      </c>
      <c r="E22" s="22">
        <v>5286.24</v>
      </c>
      <c r="F22" s="22">
        <f t="shared" si="1"/>
        <v>11159.84</v>
      </c>
      <c r="G22" s="22">
        <f t="shared" si="2"/>
        <v>69895.839999999997</v>
      </c>
    </row>
    <row r="23" spans="1:7" ht="16.8" x14ac:dyDescent="0.45">
      <c r="A23" s="21" t="s">
        <v>76</v>
      </c>
      <c r="B23" s="21" t="s">
        <v>77</v>
      </c>
      <c r="C23" s="22">
        <v>135089</v>
      </c>
      <c r="D23" s="22">
        <f t="shared" si="0"/>
        <v>13508.900000000001</v>
      </c>
      <c r="E23" s="22">
        <v>2701.78</v>
      </c>
      <c r="F23" s="22">
        <f t="shared" si="1"/>
        <v>16210.680000000002</v>
      </c>
      <c r="G23" s="22">
        <f t="shared" si="2"/>
        <v>151299.68</v>
      </c>
    </row>
    <row r="24" spans="1:7" ht="16.8" x14ac:dyDescent="0.45">
      <c r="A24" s="21" t="s">
        <v>78</v>
      </c>
      <c r="B24" s="21" t="s">
        <v>79</v>
      </c>
      <c r="C24" s="22">
        <v>43963</v>
      </c>
      <c r="D24" s="22">
        <f t="shared" si="0"/>
        <v>4396.3</v>
      </c>
      <c r="E24" s="22">
        <v>4396.3</v>
      </c>
      <c r="F24" s="22">
        <f t="shared" si="1"/>
        <v>8792.6</v>
      </c>
      <c r="G24" s="22">
        <f t="shared" si="2"/>
        <v>52755.6</v>
      </c>
    </row>
    <row r="25" spans="1:7" ht="16.8" x14ac:dyDescent="0.45">
      <c r="A25" s="21" t="s">
        <v>80</v>
      </c>
      <c r="B25" s="21" t="s">
        <v>81</v>
      </c>
      <c r="C25" s="22">
        <v>67612</v>
      </c>
      <c r="D25" s="22">
        <f t="shared" si="0"/>
        <v>6761.2000000000007</v>
      </c>
      <c r="E25" s="22">
        <v>6761.2000000000007</v>
      </c>
      <c r="F25" s="22">
        <f t="shared" si="1"/>
        <v>13522.400000000001</v>
      </c>
      <c r="G25" s="22">
        <f t="shared" si="2"/>
        <v>81134.399999999994</v>
      </c>
    </row>
    <row r="26" spans="1:7" ht="16.8" x14ac:dyDescent="0.45">
      <c r="A26" s="21" t="s">
        <v>82</v>
      </c>
      <c r="B26" s="21" t="s">
        <v>83</v>
      </c>
      <c r="C26" s="22">
        <v>60728</v>
      </c>
      <c r="D26" s="22">
        <f t="shared" si="0"/>
        <v>6072.8</v>
      </c>
      <c r="E26" s="22">
        <v>6072.8</v>
      </c>
      <c r="F26" s="22">
        <f t="shared" si="1"/>
        <v>12145.6</v>
      </c>
      <c r="G26" s="22">
        <f t="shared" si="2"/>
        <v>72873.600000000006</v>
      </c>
    </row>
    <row r="27" spans="1:7" ht="16.8" x14ac:dyDescent="0.45">
      <c r="A27" s="21" t="s">
        <v>84</v>
      </c>
      <c r="B27" s="21" t="s">
        <v>85</v>
      </c>
      <c r="C27" s="22">
        <v>109199</v>
      </c>
      <c r="D27" s="22">
        <f t="shared" si="0"/>
        <v>10919.900000000001</v>
      </c>
      <c r="E27" s="22">
        <v>8735.92</v>
      </c>
      <c r="F27" s="22">
        <f t="shared" si="1"/>
        <v>19655.82</v>
      </c>
      <c r="G27" s="22">
        <f t="shared" si="2"/>
        <v>128854.82</v>
      </c>
    </row>
    <row r="28" spans="1:7" ht="16.8" x14ac:dyDescent="0.45">
      <c r="A28" s="21" t="s">
        <v>86</v>
      </c>
      <c r="B28" s="21" t="s">
        <v>87</v>
      </c>
      <c r="C28" s="22">
        <v>36448</v>
      </c>
      <c r="D28" s="22">
        <f t="shared" si="0"/>
        <v>3644.8</v>
      </c>
      <c r="E28" s="22">
        <v>2551.36</v>
      </c>
      <c r="F28" s="22">
        <f t="shared" si="1"/>
        <v>6196.16</v>
      </c>
      <c r="G28" s="22">
        <f t="shared" si="2"/>
        <v>42644.160000000003</v>
      </c>
    </row>
    <row r="29" spans="1:7" ht="16.8" x14ac:dyDescent="0.45">
      <c r="A29" s="21" t="s">
        <v>88</v>
      </c>
      <c r="B29" s="21" t="s">
        <v>89</v>
      </c>
      <c r="C29" s="22">
        <v>58560</v>
      </c>
      <c r="D29" s="22">
        <f t="shared" si="0"/>
        <v>5856</v>
      </c>
      <c r="E29" s="22">
        <v>2342.4</v>
      </c>
      <c r="F29" s="22">
        <f t="shared" si="1"/>
        <v>8198.4</v>
      </c>
      <c r="G29" s="22">
        <f t="shared" si="2"/>
        <v>66758.399999999994</v>
      </c>
    </row>
    <row r="30" spans="1:7" ht="16.8" x14ac:dyDescent="0.45">
      <c r="A30" s="21" t="s">
        <v>90</v>
      </c>
      <c r="B30" s="21" t="s">
        <v>91</v>
      </c>
      <c r="C30" s="22">
        <v>63069</v>
      </c>
      <c r="D30" s="22">
        <f t="shared" si="0"/>
        <v>6306.9000000000005</v>
      </c>
      <c r="E30" s="22">
        <v>0</v>
      </c>
      <c r="F30" s="22">
        <f t="shared" si="1"/>
        <v>6306.9000000000005</v>
      </c>
      <c r="G30" s="22">
        <f t="shared" si="2"/>
        <v>69375.899999999994</v>
      </c>
    </row>
    <row r="31" spans="1:7" ht="16.8" x14ac:dyDescent="0.45">
      <c r="A31" s="21" t="s">
        <v>92</v>
      </c>
      <c r="B31" s="21" t="s">
        <v>93</v>
      </c>
      <c r="C31" s="22">
        <v>141766</v>
      </c>
      <c r="D31" s="22">
        <f t="shared" si="0"/>
        <v>14176.6</v>
      </c>
      <c r="E31" s="22">
        <v>8505.9599999999991</v>
      </c>
      <c r="F31" s="22">
        <f t="shared" si="1"/>
        <v>22682.559999999998</v>
      </c>
      <c r="G31" s="22">
        <f t="shared" si="2"/>
        <v>164448.56</v>
      </c>
    </row>
    <row r="32" spans="1:7" ht="16.8" x14ac:dyDescent="0.45">
      <c r="A32" s="21" t="s">
        <v>94</v>
      </c>
      <c r="B32" s="21" t="s">
        <v>95</v>
      </c>
      <c r="C32" s="22">
        <v>98553</v>
      </c>
      <c r="D32" s="22">
        <f t="shared" si="0"/>
        <v>9855.3000000000011</v>
      </c>
      <c r="E32" s="22">
        <v>6898.7100000000009</v>
      </c>
      <c r="F32" s="22">
        <f t="shared" si="1"/>
        <v>16754.010000000002</v>
      </c>
      <c r="G32" s="22">
        <f t="shared" si="2"/>
        <v>115307.01000000001</v>
      </c>
    </row>
    <row r="33" spans="1:7" ht="16.8" x14ac:dyDescent="0.45">
      <c r="A33" s="21" t="s">
        <v>97</v>
      </c>
      <c r="B33" s="21" t="s">
        <v>98</v>
      </c>
      <c r="C33" s="22">
        <v>62328</v>
      </c>
      <c r="D33" s="22">
        <f t="shared" si="0"/>
        <v>6232.8</v>
      </c>
      <c r="E33" s="22">
        <v>1246.56</v>
      </c>
      <c r="F33" s="22">
        <f t="shared" si="1"/>
        <v>7479.3600000000006</v>
      </c>
      <c r="G33" s="22">
        <f t="shared" si="2"/>
        <v>69807.360000000001</v>
      </c>
    </row>
    <row r="34" spans="1:7" ht="16.8" x14ac:dyDescent="0.45">
      <c r="A34" s="21" t="s">
        <v>99</v>
      </c>
      <c r="B34" s="21" t="s">
        <v>100</v>
      </c>
      <c r="C34" s="22">
        <v>102209</v>
      </c>
      <c r="D34" s="22">
        <f t="shared" si="0"/>
        <v>10220.900000000001</v>
      </c>
      <c r="E34" s="22">
        <v>10220.900000000001</v>
      </c>
      <c r="F34" s="22">
        <f t="shared" si="1"/>
        <v>20441.800000000003</v>
      </c>
      <c r="G34" s="22">
        <f t="shared" si="2"/>
        <v>122650.8</v>
      </c>
    </row>
    <row r="35" spans="1:7" ht="16.8" x14ac:dyDescent="0.45">
      <c r="A35" s="21" t="s">
        <v>101</v>
      </c>
      <c r="B35" s="21" t="s">
        <v>102</v>
      </c>
      <c r="C35" s="22">
        <v>164656</v>
      </c>
      <c r="D35" s="22">
        <f t="shared" si="0"/>
        <v>16465.600000000002</v>
      </c>
      <c r="E35" s="22">
        <v>14819.039999999999</v>
      </c>
      <c r="F35" s="22">
        <f t="shared" si="1"/>
        <v>31284.639999999999</v>
      </c>
      <c r="G35" s="22">
        <f t="shared" si="2"/>
        <v>195940.64</v>
      </c>
    </row>
    <row r="36" spans="1:7" ht="16.8" x14ac:dyDescent="0.45">
      <c r="A36" s="21" t="s">
        <v>103</v>
      </c>
      <c r="B36" s="21" t="s">
        <v>104</v>
      </c>
      <c r="C36" s="22">
        <v>60247</v>
      </c>
      <c r="D36" s="22">
        <f t="shared" si="0"/>
        <v>6024.7000000000007</v>
      </c>
      <c r="E36" s="22">
        <v>5422.23</v>
      </c>
      <c r="F36" s="22">
        <f t="shared" si="1"/>
        <v>11446.93</v>
      </c>
      <c r="G36" s="22">
        <f t="shared" si="2"/>
        <v>71693.929999999993</v>
      </c>
    </row>
    <row r="37" spans="1:7" ht="16.8" x14ac:dyDescent="0.45">
      <c r="A37" s="21" t="s">
        <v>105</v>
      </c>
      <c r="B37" s="21" t="s">
        <v>106</v>
      </c>
      <c r="C37" s="22">
        <v>64458</v>
      </c>
      <c r="D37" s="22">
        <f t="shared" si="0"/>
        <v>6445.8</v>
      </c>
      <c r="E37" s="22">
        <v>4512.0600000000004</v>
      </c>
      <c r="F37" s="22">
        <f t="shared" si="1"/>
        <v>10957.86</v>
      </c>
      <c r="G37" s="22">
        <f t="shared" si="2"/>
        <v>75415.86</v>
      </c>
    </row>
    <row r="38" spans="1:7" ht="16.8" x14ac:dyDescent="0.45">
      <c r="A38" s="21" t="s">
        <v>107</v>
      </c>
      <c r="B38" s="21" t="s">
        <v>108</v>
      </c>
      <c r="C38" s="22">
        <v>46672</v>
      </c>
      <c r="D38" s="22">
        <f t="shared" si="0"/>
        <v>4667.2</v>
      </c>
      <c r="E38" s="22">
        <v>2333.6</v>
      </c>
      <c r="F38" s="22">
        <f t="shared" si="1"/>
        <v>7000.7999999999993</v>
      </c>
      <c r="G38" s="22">
        <f t="shared" si="2"/>
        <v>53672.800000000003</v>
      </c>
    </row>
    <row r="39" spans="1:7" ht="16.8" x14ac:dyDescent="0.45">
      <c r="A39" s="21" t="s">
        <v>109</v>
      </c>
      <c r="B39" s="21" t="s">
        <v>110</v>
      </c>
      <c r="C39" s="22">
        <v>47052</v>
      </c>
      <c r="D39" s="22">
        <f t="shared" si="0"/>
        <v>4705.2</v>
      </c>
      <c r="E39" s="22">
        <v>1882.08</v>
      </c>
      <c r="F39" s="22">
        <f t="shared" si="1"/>
        <v>6587.28</v>
      </c>
      <c r="G39" s="22">
        <f t="shared" si="2"/>
        <v>53639.28</v>
      </c>
    </row>
    <row r="40" spans="1:7" ht="16.8" x14ac:dyDescent="0.45">
      <c r="A40" s="21" t="s">
        <v>111</v>
      </c>
      <c r="B40" s="21" t="s">
        <v>112</v>
      </c>
      <c r="C40" s="22">
        <v>109715</v>
      </c>
      <c r="D40" s="22">
        <f t="shared" si="0"/>
        <v>10971.5</v>
      </c>
      <c r="E40" s="22">
        <v>0</v>
      </c>
      <c r="F40" s="22">
        <f t="shared" si="1"/>
        <v>10971.5</v>
      </c>
      <c r="G40" s="22">
        <f t="shared" si="2"/>
        <v>120686.5</v>
      </c>
    </row>
    <row r="41" spans="1:7" ht="16.8" x14ac:dyDescent="0.45">
      <c r="A41" s="21" t="s">
        <v>113</v>
      </c>
      <c r="B41" s="21" t="s">
        <v>114</v>
      </c>
      <c r="C41" s="22">
        <v>43608</v>
      </c>
      <c r="D41" s="22">
        <f t="shared" si="0"/>
        <v>4360.8</v>
      </c>
      <c r="E41" s="22">
        <v>2180.4</v>
      </c>
      <c r="F41" s="22">
        <f t="shared" si="1"/>
        <v>6541.2000000000007</v>
      </c>
      <c r="G41" s="22">
        <f t="shared" si="2"/>
        <v>50149.2</v>
      </c>
    </row>
    <row r="42" spans="1:7" ht="16.8" x14ac:dyDescent="0.45">
      <c r="A42" s="21" t="s">
        <v>22</v>
      </c>
      <c r="B42" s="21" t="s">
        <v>115</v>
      </c>
      <c r="C42" s="22">
        <v>111948</v>
      </c>
      <c r="D42" s="22">
        <f t="shared" si="0"/>
        <v>11194.800000000001</v>
      </c>
      <c r="E42" s="22">
        <v>0</v>
      </c>
      <c r="F42" s="22">
        <f t="shared" si="1"/>
        <v>11194.800000000001</v>
      </c>
      <c r="G42" s="22">
        <f t="shared" si="2"/>
        <v>123142.8</v>
      </c>
    </row>
    <row r="43" spans="1:7" ht="16.8" x14ac:dyDescent="0.45">
      <c r="A43" s="21" t="s">
        <v>116</v>
      </c>
      <c r="B43" s="21" t="s">
        <v>117</v>
      </c>
      <c r="C43" s="22">
        <v>131829</v>
      </c>
      <c r="D43" s="22">
        <f t="shared" si="0"/>
        <v>13182.900000000001</v>
      </c>
      <c r="E43" s="22">
        <v>0</v>
      </c>
      <c r="F43" s="22">
        <f t="shared" si="1"/>
        <v>13182.900000000001</v>
      </c>
      <c r="G43" s="22">
        <f t="shared" si="2"/>
        <v>145011.9</v>
      </c>
    </row>
    <row r="44" spans="1:7" ht="16.8" x14ac:dyDescent="0.45">
      <c r="A44" s="21" t="s">
        <v>118</v>
      </c>
      <c r="B44" s="21" t="s">
        <v>119</v>
      </c>
      <c r="C44" s="22">
        <v>140336</v>
      </c>
      <c r="D44" s="22">
        <f t="shared" si="0"/>
        <v>14033.6</v>
      </c>
      <c r="E44" s="22">
        <v>7016.8</v>
      </c>
      <c r="F44" s="22">
        <f t="shared" si="1"/>
        <v>21050.400000000001</v>
      </c>
      <c r="G44" s="22">
        <f t="shared" si="2"/>
        <v>161386.4</v>
      </c>
    </row>
    <row r="45" spans="1:7" ht="16.8" x14ac:dyDescent="0.45">
      <c r="A45" s="21" t="s">
        <v>121</v>
      </c>
      <c r="B45" s="21" t="s">
        <v>122</v>
      </c>
      <c r="C45" s="22">
        <v>127095</v>
      </c>
      <c r="D45" s="22">
        <f t="shared" si="0"/>
        <v>12709.5</v>
      </c>
      <c r="E45" s="22">
        <v>5083.8</v>
      </c>
      <c r="F45" s="22">
        <f t="shared" si="1"/>
        <v>17793.3</v>
      </c>
      <c r="G45" s="22">
        <f t="shared" si="2"/>
        <v>144888.29999999999</v>
      </c>
    </row>
    <row r="46" spans="1:7" ht="16.8" x14ac:dyDescent="0.45">
      <c r="A46" s="21" t="s">
        <v>123</v>
      </c>
      <c r="B46" s="21" t="s">
        <v>124</v>
      </c>
      <c r="C46" s="22">
        <v>130655</v>
      </c>
      <c r="D46" s="22">
        <f t="shared" si="0"/>
        <v>13065.5</v>
      </c>
      <c r="E46" s="22">
        <v>7839.2999999999993</v>
      </c>
      <c r="F46" s="22">
        <f t="shared" si="1"/>
        <v>20904.8</v>
      </c>
      <c r="G46" s="22">
        <f t="shared" si="2"/>
        <v>151559.79999999999</v>
      </c>
    </row>
    <row r="47" spans="1:7" ht="16.8" x14ac:dyDescent="0.45">
      <c r="A47" s="21" t="s">
        <v>125</v>
      </c>
      <c r="B47" s="21" t="s">
        <v>126</v>
      </c>
      <c r="C47" s="22">
        <v>65223</v>
      </c>
      <c r="D47" s="22">
        <f t="shared" si="0"/>
        <v>6522.3</v>
      </c>
      <c r="E47" s="22">
        <v>5217.84</v>
      </c>
      <c r="F47" s="22">
        <f t="shared" si="1"/>
        <v>11740.14</v>
      </c>
      <c r="G47" s="22">
        <f t="shared" si="2"/>
        <v>76963.14</v>
      </c>
    </row>
    <row r="48" spans="1:7" ht="16.8" x14ac:dyDescent="0.45">
      <c r="A48" s="21" t="s">
        <v>127</v>
      </c>
      <c r="B48" s="21" t="s">
        <v>128</v>
      </c>
      <c r="C48" s="22">
        <v>128364</v>
      </c>
      <c r="D48" s="22">
        <f t="shared" si="0"/>
        <v>12836.400000000001</v>
      </c>
      <c r="E48" s="22">
        <v>7701.84</v>
      </c>
      <c r="F48" s="22">
        <f t="shared" si="1"/>
        <v>20538.240000000002</v>
      </c>
      <c r="G48" s="22">
        <f t="shared" si="2"/>
        <v>148902.24</v>
      </c>
    </row>
    <row r="49" spans="1:7" ht="16.8" x14ac:dyDescent="0.45">
      <c r="A49" s="21" t="s">
        <v>130</v>
      </c>
      <c r="B49" s="21" t="s">
        <v>131</v>
      </c>
      <c r="C49" s="22">
        <v>63755</v>
      </c>
      <c r="D49" s="22">
        <f t="shared" si="0"/>
        <v>6375.5</v>
      </c>
      <c r="E49" s="22">
        <v>5100.4000000000005</v>
      </c>
      <c r="F49" s="22">
        <f t="shared" si="1"/>
        <v>11475.900000000001</v>
      </c>
      <c r="G49" s="22">
        <f t="shared" si="2"/>
        <v>75230.899999999994</v>
      </c>
    </row>
    <row r="50" spans="1:7" ht="16.8" x14ac:dyDescent="0.45">
      <c r="A50" s="21" t="s">
        <v>132</v>
      </c>
      <c r="B50" s="21" t="s">
        <v>133</v>
      </c>
      <c r="C50" s="22">
        <v>57178</v>
      </c>
      <c r="D50" s="22">
        <f t="shared" si="0"/>
        <v>5717.8</v>
      </c>
      <c r="E50" s="22">
        <v>0</v>
      </c>
      <c r="F50" s="22">
        <f t="shared" si="1"/>
        <v>5717.8</v>
      </c>
      <c r="G50" s="22">
        <f t="shared" si="2"/>
        <v>62895.8</v>
      </c>
    </row>
    <row r="51" spans="1:7" ht="16.8" x14ac:dyDescent="0.45">
      <c r="A51" s="21" t="s">
        <v>134</v>
      </c>
      <c r="B51" s="21" t="s">
        <v>135</v>
      </c>
      <c r="C51" s="22">
        <v>108602</v>
      </c>
      <c r="D51" s="22">
        <f t="shared" si="0"/>
        <v>10860.2</v>
      </c>
      <c r="E51" s="22">
        <v>9774.18</v>
      </c>
      <c r="F51" s="22">
        <f t="shared" si="1"/>
        <v>20634.38</v>
      </c>
      <c r="G51" s="22">
        <f t="shared" si="2"/>
        <v>129236.38</v>
      </c>
    </row>
    <row r="52" spans="1:7" ht="16.8" x14ac:dyDescent="0.45">
      <c r="A52" s="21" t="s">
        <v>136</v>
      </c>
      <c r="B52" s="21" t="s">
        <v>137</v>
      </c>
      <c r="C52" s="22">
        <v>67668</v>
      </c>
      <c r="D52" s="22">
        <f t="shared" si="0"/>
        <v>6766.8</v>
      </c>
      <c r="E52" s="22">
        <v>1353.3600000000001</v>
      </c>
      <c r="F52" s="22">
        <f t="shared" si="1"/>
        <v>8120.16</v>
      </c>
      <c r="G52" s="22">
        <f t="shared" si="2"/>
        <v>75788.160000000003</v>
      </c>
    </row>
    <row r="53" spans="1:7" ht="16.8" x14ac:dyDescent="0.45">
      <c r="A53" s="21" t="s">
        <v>139</v>
      </c>
      <c r="B53" s="21" t="s">
        <v>140</v>
      </c>
      <c r="C53" s="22">
        <v>68173</v>
      </c>
      <c r="D53" s="22">
        <f t="shared" si="0"/>
        <v>6817.3</v>
      </c>
      <c r="E53" s="22">
        <v>2726.92</v>
      </c>
      <c r="F53" s="22">
        <f t="shared" si="1"/>
        <v>9544.2200000000012</v>
      </c>
      <c r="G53" s="22">
        <f t="shared" si="2"/>
        <v>77717.22</v>
      </c>
    </row>
    <row r="54" spans="1:7" ht="16.8" x14ac:dyDescent="0.45">
      <c r="A54" s="21" t="s">
        <v>142</v>
      </c>
      <c r="B54" s="21" t="s">
        <v>143</v>
      </c>
      <c r="C54" s="22">
        <v>76585</v>
      </c>
      <c r="D54" s="22">
        <f t="shared" si="0"/>
        <v>7658.5</v>
      </c>
      <c r="E54" s="22">
        <v>5360.9500000000007</v>
      </c>
      <c r="F54" s="22">
        <f t="shared" si="1"/>
        <v>13019.45</v>
      </c>
      <c r="G54" s="22">
        <f t="shared" si="2"/>
        <v>89604.45</v>
      </c>
    </row>
    <row r="55" spans="1:7" ht="16.8" x14ac:dyDescent="0.45">
      <c r="A55" s="21" t="s">
        <v>144</v>
      </c>
      <c r="B55" s="21" t="s">
        <v>145</v>
      </c>
      <c r="C55" s="22">
        <v>46862</v>
      </c>
      <c r="D55" s="22">
        <f t="shared" si="0"/>
        <v>4686.2</v>
      </c>
      <c r="E55" s="22">
        <v>468.62</v>
      </c>
      <c r="F55" s="22">
        <f t="shared" si="1"/>
        <v>5154.82</v>
      </c>
      <c r="G55" s="22">
        <f t="shared" si="2"/>
        <v>52016.82</v>
      </c>
    </row>
    <row r="56" spans="1:7" ht="16.8" x14ac:dyDescent="0.45">
      <c r="A56" s="21" t="s">
        <v>146</v>
      </c>
      <c r="B56" s="21" t="s">
        <v>147</v>
      </c>
      <c r="C56" s="22">
        <v>104002</v>
      </c>
      <c r="D56" s="22">
        <f t="shared" si="0"/>
        <v>10400.200000000001</v>
      </c>
      <c r="E56" s="22">
        <v>7280.14</v>
      </c>
      <c r="F56" s="22">
        <f t="shared" si="1"/>
        <v>17680.34</v>
      </c>
      <c r="G56" s="22">
        <f t="shared" si="2"/>
        <v>121682.34</v>
      </c>
    </row>
    <row r="57" spans="1:7" ht="16.8" x14ac:dyDescent="0.45">
      <c r="A57" s="21" t="s">
        <v>148</v>
      </c>
      <c r="B57" s="21" t="s">
        <v>149</v>
      </c>
      <c r="C57" s="22">
        <v>62588</v>
      </c>
      <c r="D57" s="22">
        <f t="shared" si="0"/>
        <v>6258.8</v>
      </c>
      <c r="E57" s="22">
        <v>625.88</v>
      </c>
      <c r="F57" s="22">
        <f t="shared" si="1"/>
        <v>6884.68</v>
      </c>
      <c r="G57" s="22">
        <f t="shared" si="2"/>
        <v>69472.679999999993</v>
      </c>
    </row>
    <row r="58" spans="1:7" ht="16.8" x14ac:dyDescent="0.45">
      <c r="A58" s="21" t="s">
        <v>150</v>
      </c>
      <c r="B58" s="21" t="s">
        <v>151</v>
      </c>
      <c r="C58" s="22">
        <v>97177</v>
      </c>
      <c r="D58" s="22">
        <f t="shared" si="0"/>
        <v>9717.7000000000007</v>
      </c>
      <c r="E58" s="22">
        <v>6802.39</v>
      </c>
      <c r="F58" s="22">
        <f t="shared" si="1"/>
        <v>16520.09</v>
      </c>
      <c r="G58" s="22">
        <f t="shared" si="2"/>
        <v>113697.09</v>
      </c>
    </row>
    <row r="59" spans="1:7" ht="16.8" x14ac:dyDescent="0.45">
      <c r="A59" s="21" t="s">
        <v>152</v>
      </c>
      <c r="B59" s="21" t="s">
        <v>153</v>
      </c>
      <c r="C59" s="22">
        <v>110658</v>
      </c>
      <c r="D59" s="22">
        <f t="shared" si="0"/>
        <v>11065.800000000001</v>
      </c>
      <c r="E59" s="22">
        <v>2213.16</v>
      </c>
      <c r="F59" s="22">
        <f t="shared" si="1"/>
        <v>13278.960000000001</v>
      </c>
      <c r="G59" s="22">
        <f t="shared" si="2"/>
        <v>123936.96000000001</v>
      </c>
    </row>
    <row r="60" spans="1:7" ht="16.8" x14ac:dyDescent="0.45">
      <c r="A60" s="21" t="s">
        <v>154</v>
      </c>
      <c r="B60" s="21" t="s">
        <v>34</v>
      </c>
      <c r="C60" s="22">
        <v>60919</v>
      </c>
      <c r="D60" s="22">
        <f t="shared" si="0"/>
        <v>6091.9000000000005</v>
      </c>
      <c r="E60" s="22">
        <v>0</v>
      </c>
      <c r="F60" s="22">
        <f t="shared" si="1"/>
        <v>6091.9000000000005</v>
      </c>
      <c r="G60" s="22">
        <f t="shared" si="2"/>
        <v>67010.899999999994</v>
      </c>
    </row>
    <row r="61" spans="1:7" ht="16.8" x14ac:dyDescent="0.45">
      <c r="A61" s="21" t="s">
        <v>156</v>
      </c>
      <c r="B61" s="21" t="s">
        <v>157</v>
      </c>
      <c r="C61" s="22">
        <v>63393</v>
      </c>
      <c r="D61" s="22">
        <f t="shared" si="0"/>
        <v>6339.3</v>
      </c>
      <c r="E61" s="22">
        <v>1901.79</v>
      </c>
      <c r="F61" s="22">
        <f t="shared" si="1"/>
        <v>8241.09</v>
      </c>
      <c r="G61" s="22">
        <f t="shared" si="2"/>
        <v>71634.09</v>
      </c>
    </row>
    <row r="62" spans="1:7" ht="16.8" x14ac:dyDescent="0.45">
      <c r="A62" s="21" t="s">
        <v>158</v>
      </c>
      <c r="B62" s="21" t="s">
        <v>159</v>
      </c>
      <c r="C62" s="22">
        <v>83116</v>
      </c>
      <c r="D62" s="22">
        <f t="shared" si="0"/>
        <v>8311.6</v>
      </c>
      <c r="E62" s="22">
        <v>5818.1200000000008</v>
      </c>
      <c r="F62" s="22">
        <f t="shared" si="1"/>
        <v>14129.720000000001</v>
      </c>
      <c r="G62" s="22">
        <f t="shared" si="2"/>
        <v>97245.72</v>
      </c>
    </row>
    <row r="63" spans="1:7" ht="16.8" x14ac:dyDescent="0.45">
      <c r="A63" s="21" t="s">
        <v>160</v>
      </c>
      <c r="B63" s="21" t="s">
        <v>161</v>
      </c>
      <c r="C63" s="22">
        <v>53449</v>
      </c>
      <c r="D63" s="22">
        <f t="shared" si="0"/>
        <v>5344.9000000000005</v>
      </c>
      <c r="E63" s="22">
        <v>4275.92</v>
      </c>
      <c r="F63" s="22">
        <f t="shared" si="1"/>
        <v>9620.82</v>
      </c>
      <c r="G63" s="22">
        <f t="shared" si="2"/>
        <v>63069.82</v>
      </c>
    </row>
    <row r="64" spans="1:7" ht="16.8" x14ac:dyDescent="0.45">
      <c r="A64" s="21" t="s">
        <v>162</v>
      </c>
      <c r="B64" s="21" t="s">
        <v>163</v>
      </c>
      <c r="C64" s="22">
        <v>72639</v>
      </c>
      <c r="D64" s="22">
        <f t="shared" si="0"/>
        <v>7263.9000000000005</v>
      </c>
      <c r="E64" s="22">
        <v>6537.5099999999993</v>
      </c>
      <c r="F64" s="22">
        <f t="shared" si="1"/>
        <v>13801.41</v>
      </c>
      <c r="G64" s="22">
        <f t="shared" si="2"/>
        <v>86440.41</v>
      </c>
    </row>
    <row r="65" spans="1:7" ht="16.8" x14ac:dyDescent="0.45">
      <c r="A65" s="21" t="s">
        <v>164</v>
      </c>
      <c r="B65" s="21" t="s">
        <v>165</v>
      </c>
      <c r="C65" s="22">
        <v>73875</v>
      </c>
      <c r="D65" s="22">
        <f t="shared" si="0"/>
        <v>7387.5</v>
      </c>
      <c r="E65" s="22">
        <v>2955</v>
      </c>
      <c r="F65" s="22">
        <f t="shared" si="1"/>
        <v>10342.5</v>
      </c>
      <c r="G65" s="22">
        <f t="shared" si="2"/>
        <v>84217.5</v>
      </c>
    </row>
    <row r="66" spans="1:7" ht="16.8" x14ac:dyDescent="0.45">
      <c r="A66" s="21" t="s">
        <v>167</v>
      </c>
      <c r="B66" s="21" t="s">
        <v>168</v>
      </c>
      <c r="C66" s="22">
        <v>73178</v>
      </c>
      <c r="D66" s="22">
        <f t="shared" si="0"/>
        <v>7317.8</v>
      </c>
      <c r="E66" s="22">
        <v>4390.68</v>
      </c>
      <c r="F66" s="22">
        <f t="shared" si="1"/>
        <v>11708.48</v>
      </c>
      <c r="G66" s="22">
        <f t="shared" si="2"/>
        <v>84886.48</v>
      </c>
    </row>
    <row r="67" spans="1:7" ht="16.8" x14ac:dyDescent="0.45">
      <c r="A67" s="21" t="s">
        <v>103</v>
      </c>
      <c r="B67" s="21" t="s">
        <v>169</v>
      </c>
      <c r="C67" s="22">
        <v>91937</v>
      </c>
      <c r="D67" s="22">
        <f t="shared" si="0"/>
        <v>9193.7000000000007</v>
      </c>
      <c r="E67" s="22">
        <v>919.37</v>
      </c>
      <c r="F67" s="22">
        <f t="shared" si="1"/>
        <v>10113.070000000002</v>
      </c>
      <c r="G67" s="22">
        <f t="shared" si="2"/>
        <v>102050.07</v>
      </c>
    </row>
    <row r="68" spans="1:7" ht="16.8" x14ac:dyDescent="0.45">
      <c r="A68" s="21" t="s">
        <v>33</v>
      </c>
      <c r="B68" s="21" t="s">
        <v>170</v>
      </c>
      <c r="C68" s="22">
        <v>94886</v>
      </c>
      <c r="D68" s="22">
        <f t="shared" si="0"/>
        <v>9488.6</v>
      </c>
      <c r="E68" s="22">
        <v>6642.02</v>
      </c>
      <c r="F68" s="22">
        <f t="shared" si="1"/>
        <v>16130.62</v>
      </c>
      <c r="G68" s="22">
        <f t="shared" si="2"/>
        <v>111016.62</v>
      </c>
    </row>
    <row r="69" spans="1:7" ht="16.8" x14ac:dyDescent="0.45">
      <c r="A69" s="21" t="s">
        <v>171</v>
      </c>
      <c r="B69" s="21" t="s">
        <v>172</v>
      </c>
      <c r="C69" s="22">
        <v>63676</v>
      </c>
      <c r="D69" s="22">
        <f t="shared" si="0"/>
        <v>6367.6</v>
      </c>
      <c r="E69" s="22">
        <v>3183.8</v>
      </c>
      <c r="F69" s="22">
        <f t="shared" si="1"/>
        <v>9551.4000000000015</v>
      </c>
      <c r="G69" s="22">
        <f t="shared" si="2"/>
        <v>73227.399999999994</v>
      </c>
    </row>
    <row r="70" spans="1:7" ht="16.8" x14ac:dyDescent="0.45">
      <c r="A70" s="21" t="s">
        <v>173</v>
      </c>
      <c r="B70" s="21" t="s">
        <v>174</v>
      </c>
      <c r="C70" s="22">
        <v>69707</v>
      </c>
      <c r="D70" s="22">
        <f t="shared" si="0"/>
        <v>6970.7000000000007</v>
      </c>
      <c r="E70" s="22">
        <v>6970.7000000000007</v>
      </c>
      <c r="F70" s="22">
        <f t="shared" si="1"/>
        <v>13941.400000000001</v>
      </c>
      <c r="G70" s="22">
        <f t="shared" si="2"/>
        <v>83648.399999999994</v>
      </c>
    </row>
    <row r="71" spans="1:7" ht="16.8" x14ac:dyDescent="0.45">
      <c r="A71" s="21" t="s">
        <v>176</v>
      </c>
      <c r="B71" s="21" t="s">
        <v>177</v>
      </c>
      <c r="C71" s="22">
        <v>128465</v>
      </c>
      <c r="D71" s="22">
        <f t="shared" si="0"/>
        <v>12846.5</v>
      </c>
      <c r="E71" s="22">
        <v>0</v>
      </c>
      <c r="F71" s="22">
        <f t="shared" si="1"/>
        <v>12846.5</v>
      </c>
      <c r="G71" s="22">
        <f t="shared" si="2"/>
        <v>141311.5</v>
      </c>
    </row>
    <row r="72" spans="1:7" ht="16.8" x14ac:dyDescent="0.45">
      <c r="A72" s="21" t="s">
        <v>178</v>
      </c>
      <c r="B72" s="21" t="s">
        <v>179</v>
      </c>
      <c r="C72" s="22">
        <v>69663</v>
      </c>
      <c r="D72" s="22">
        <f t="shared" si="0"/>
        <v>6966.3</v>
      </c>
      <c r="E72" s="22">
        <v>4179.78</v>
      </c>
      <c r="F72" s="22">
        <f t="shared" si="1"/>
        <v>11146.08</v>
      </c>
      <c r="G72" s="22">
        <f t="shared" si="2"/>
        <v>80809.08</v>
      </c>
    </row>
    <row r="73" spans="1:7" ht="16.8" x14ac:dyDescent="0.45">
      <c r="A73" s="21" t="s">
        <v>180</v>
      </c>
      <c r="B73" s="21" t="s">
        <v>181</v>
      </c>
      <c r="C73" s="22">
        <v>52094</v>
      </c>
      <c r="D73" s="22">
        <f t="shared" si="0"/>
        <v>5209.4000000000005</v>
      </c>
      <c r="E73" s="22">
        <v>4688.46</v>
      </c>
      <c r="F73" s="22">
        <f t="shared" si="1"/>
        <v>9897.86</v>
      </c>
      <c r="G73" s="22">
        <f t="shared" si="2"/>
        <v>61991.86</v>
      </c>
    </row>
    <row r="74" spans="1:7" ht="16.8" x14ac:dyDescent="0.45">
      <c r="A74" s="21" t="s">
        <v>182</v>
      </c>
      <c r="B74" s="21" t="s">
        <v>183</v>
      </c>
      <c r="C74" s="22">
        <v>80413</v>
      </c>
      <c r="D74" s="22">
        <f t="shared" si="0"/>
        <v>8041.3</v>
      </c>
      <c r="E74" s="22">
        <v>7237.17</v>
      </c>
      <c r="F74" s="22">
        <f t="shared" si="1"/>
        <v>15278.470000000001</v>
      </c>
      <c r="G74" s="22">
        <f t="shared" si="2"/>
        <v>95691.47</v>
      </c>
    </row>
    <row r="75" spans="1:7" ht="16.8" x14ac:dyDescent="0.45">
      <c r="A75" s="21" t="s">
        <v>184</v>
      </c>
      <c r="B75" s="21" t="s">
        <v>185</v>
      </c>
      <c r="C75" s="22">
        <v>92571</v>
      </c>
      <c r="D75" s="22">
        <f t="shared" si="0"/>
        <v>9257.1</v>
      </c>
      <c r="E75" s="22">
        <v>2777.13</v>
      </c>
      <c r="F75" s="22">
        <f t="shared" si="1"/>
        <v>12034.23</v>
      </c>
      <c r="G75" s="22">
        <f t="shared" si="2"/>
        <v>104605.23</v>
      </c>
    </row>
    <row r="76" spans="1:7" ht="16.8" x14ac:dyDescent="0.45">
      <c r="A76" s="21" t="s">
        <v>186</v>
      </c>
      <c r="B76" s="21" t="s">
        <v>187</v>
      </c>
      <c r="C76" s="22">
        <v>105698</v>
      </c>
      <c r="D76" s="22">
        <f t="shared" si="0"/>
        <v>10569.800000000001</v>
      </c>
      <c r="E76" s="22">
        <v>8455.84</v>
      </c>
      <c r="F76" s="22">
        <f t="shared" si="1"/>
        <v>19025.64</v>
      </c>
      <c r="G76" s="22">
        <f t="shared" si="2"/>
        <v>124723.64</v>
      </c>
    </row>
    <row r="77" spans="1:7" ht="16.8" x14ac:dyDescent="0.45">
      <c r="A77" s="21" t="s">
        <v>188</v>
      </c>
      <c r="B77" s="21" t="s">
        <v>189</v>
      </c>
      <c r="C77" s="22">
        <v>90257</v>
      </c>
      <c r="D77" s="22">
        <f t="shared" si="0"/>
        <v>9025.7000000000007</v>
      </c>
      <c r="E77" s="22">
        <v>4512.8500000000004</v>
      </c>
      <c r="F77" s="22">
        <f t="shared" si="1"/>
        <v>13538.550000000001</v>
      </c>
      <c r="G77" s="22">
        <f t="shared" si="2"/>
        <v>103795.55</v>
      </c>
    </row>
    <row r="78" spans="1:7" ht="16.8" x14ac:dyDescent="0.45">
      <c r="A78" s="21" t="s">
        <v>190</v>
      </c>
      <c r="B78" s="21" t="s">
        <v>191</v>
      </c>
      <c r="C78" s="22">
        <v>120129</v>
      </c>
      <c r="D78" s="22">
        <f t="shared" si="0"/>
        <v>12012.900000000001</v>
      </c>
      <c r="E78" s="22">
        <v>1201.29</v>
      </c>
      <c r="F78" s="22">
        <f t="shared" si="1"/>
        <v>13214.190000000002</v>
      </c>
      <c r="G78" s="22">
        <f t="shared" si="2"/>
        <v>133343.19</v>
      </c>
    </row>
    <row r="79" spans="1:7" ht="16.8" x14ac:dyDescent="0.45">
      <c r="A79" s="21" t="s">
        <v>192</v>
      </c>
      <c r="B79" s="21" t="s">
        <v>193</v>
      </c>
      <c r="C79" s="22">
        <v>123929</v>
      </c>
      <c r="D79" s="22">
        <f t="shared" si="0"/>
        <v>12392.900000000001</v>
      </c>
      <c r="E79" s="22">
        <v>9914.32</v>
      </c>
      <c r="F79" s="22">
        <f t="shared" si="1"/>
        <v>22307.22</v>
      </c>
      <c r="G79" s="22">
        <f t="shared" si="2"/>
        <v>146236.22</v>
      </c>
    </row>
    <row r="80" spans="1:7" ht="16.8" x14ac:dyDescent="0.45">
      <c r="A80" s="21" t="s">
        <v>194</v>
      </c>
      <c r="B80" s="21" t="s">
        <v>195</v>
      </c>
      <c r="C80" s="22">
        <v>96986</v>
      </c>
      <c r="D80" s="22">
        <f t="shared" si="0"/>
        <v>9698.6</v>
      </c>
      <c r="E80" s="22">
        <v>9698.6</v>
      </c>
      <c r="F80" s="22">
        <f t="shared" si="1"/>
        <v>19397.2</v>
      </c>
      <c r="G80" s="22">
        <f t="shared" si="2"/>
        <v>116383.2</v>
      </c>
    </row>
    <row r="81" spans="1:7" ht="16.8" x14ac:dyDescent="0.45">
      <c r="A81" s="21" t="s">
        <v>196</v>
      </c>
      <c r="B81" s="21" t="s">
        <v>197</v>
      </c>
      <c r="C81" s="22">
        <v>53221</v>
      </c>
      <c r="D81" s="22">
        <f t="shared" si="0"/>
        <v>5322.1</v>
      </c>
      <c r="E81" s="22">
        <v>4789.8899999999994</v>
      </c>
      <c r="F81" s="22">
        <f t="shared" si="1"/>
        <v>10111.99</v>
      </c>
      <c r="G81" s="22">
        <f t="shared" si="2"/>
        <v>63332.99</v>
      </c>
    </row>
    <row r="82" spans="1:7" ht="16.8" x14ac:dyDescent="0.45">
      <c r="A82" s="21" t="s">
        <v>198</v>
      </c>
      <c r="B82" s="21" t="s">
        <v>199</v>
      </c>
      <c r="C82" s="22">
        <v>125730</v>
      </c>
      <c r="D82" s="22">
        <f t="shared" si="0"/>
        <v>12573</v>
      </c>
      <c r="E82" s="22">
        <v>0</v>
      </c>
      <c r="F82" s="22">
        <f t="shared" si="1"/>
        <v>12573</v>
      </c>
      <c r="G82" s="22">
        <f t="shared" si="2"/>
        <v>138303</v>
      </c>
    </row>
    <row r="83" spans="1:7" ht="16.8" x14ac:dyDescent="0.45">
      <c r="A83" s="21" t="s">
        <v>200</v>
      </c>
      <c r="B83" s="21" t="s">
        <v>201</v>
      </c>
      <c r="C83" s="22">
        <v>78298</v>
      </c>
      <c r="D83" s="22">
        <f t="shared" si="0"/>
        <v>7829.8</v>
      </c>
      <c r="E83" s="22">
        <v>5480.8600000000006</v>
      </c>
      <c r="F83" s="22">
        <f t="shared" si="1"/>
        <v>13310.66</v>
      </c>
      <c r="G83" s="22">
        <f t="shared" si="2"/>
        <v>91608.66</v>
      </c>
    </row>
    <row r="84" spans="1:7" ht="16.8" x14ac:dyDescent="0.45">
      <c r="A84" s="21" t="s">
        <v>202</v>
      </c>
      <c r="B84" s="21" t="s">
        <v>203</v>
      </c>
      <c r="C84" s="22">
        <v>142279</v>
      </c>
      <c r="D84" s="22">
        <f t="shared" si="0"/>
        <v>14227.900000000001</v>
      </c>
      <c r="E84" s="22">
        <v>7113.9500000000007</v>
      </c>
      <c r="F84" s="22">
        <f t="shared" si="1"/>
        <v>21341.850000000002</v>
      </c>
      <c r="G84" s="22">
        <f t="shared" si="2"/>
        <v>163620.85</v>
      </c>
    </row>
    <row r="85" spans="1:7" ht="16.8" x14ac:dyDescent="0.45">
      <c r="A85" s="21" t="s">
        <v>204</v>
      </c>
      <c r="B85" s="21" t="s">
        <v>205</v>
      </c>
      <c r="C85" s="22">
        <v>99517</v>
      </c>
      <c r="D85" s="22">
        <f t="shared" si="0"/>
        <v>9951.7000000000007</v>
      </c>
      <c r="E85" s="22">
        <v>9951.7000000000007</v>
      </c>
      <c r="F85" s="22">
        <f t="shared" si="1"/>
        <v>19903.400000000001</v>
      </c>
      <c r="G85" s="22">
        <f t="shared" si="2"/>
        <v>119420.4</v>
      </c>
    </row>
    <row r="86" spans="1:7" ht="16.8" x14ac:dyDescent="0.45">
      <c r="A86" s="21" t="s">
        <v>206</v>
      </c>
      <c r="B86" s="21" t="s">
        <v>207</v>
      </c>
      <c r="C86" s="22">
        <v>42984</v>
      </c>
      <c r="D86" s="22">
        <f t="shared" si="0"/>
        <v>4298.4000000000005</v>
      </c>
      <c r="E86" s="22">
        <v>429.84000000000003</v>
      </c>
      <c r="F86" s="22">
        <f t="shared" si="1"/>
        <v>4728.2400000000007</v>
      </c>
      <c r="G86" s="22">
        <f t="shared" si="2"/>
        <v>47712.24</v>
      </c>
    </row>
    <row r="87" spans="1:7" ht="16.8" x14ac:dyDescent="0.45">
      <c r="A87" s="21" t="s">
        <v>208</v>
      </c>
      <c r="B87" s="21" t="s">
        <v>209</v>
      </c>
      <c r="C87" s="22">
        <v>72763</v>
      </c>
      <c r="D87" s="22">
        <f t="shared" si="0"/>
        <v>7276.3</v>
      </c>
      <c r="E87" s="22">
        <v>2910.52</v>
      </c>
      <c r="F87" s="22">
        <f t="shared" si="1"/>
        <v>10186.82</v>
      </c>
      <c r="G87" s="22">
        <f t="shared" si="2"/>
        <v>82949.820000000007</v>
      </c>
    </row>
    <row r="88" spans="1:7" ht="16.8" x14ac:dyDescent="0.45">
      <c r="A88" s="21" t="s">
        <v>210</v>
      </c>
      <c r="B88" s="21" t="s">
        <v>211</v>
      </c>
      <c r="C88" s="22">
        <v>47455</v>
      </c>
      <c r="D88" s="22">
        <f t="shared" si="0"/>
        <v>4745.5</v>
      </c>
      <c r="E88" s="22">
        <v>949.1</v>
      </c>
      <c r="F88" s="22">
        <f t="shared" si="1"/>
        <v>5694.6</v>
      </c>
      <c r="G88" s="22">
        <f t="shared" si="2"/>
        <v>53149.599999999999</v>
      </c>
    </row>
    <row r="89" spans="1:7" ht="16.8" x14ac:dyDescent="0.45">
      <c r="A89" s="21" t="s">
        <v>212</v>
      </c>
      <c r="B89" s="21" t="s">
        <v>213</v>
      </c>
      <c r="C89" s="22">
        <v>59587</v>
      </c>
      <c r="D89" s="22">
        <f t="shared" si="0"/>
        <v>5958.7000000000007</v>
      </c>
      <c r="E89" s="22">
        <v>1191.74</v>
      </c>
      <c r="F89" s="22">
        <f t="shared" si="1"/>
        <v>7150.4400000000005</v>
      </c>
      <c r="G89" s="22">
        <f t="shared" si="2"/>
        <v>66737.440000000002</v>
      </c>
    </row>
    <row r="90" spans="1:7" ht="16.8" x14ac:dyDescent="0.45">
      <c r="A90" s="21" t="s">
        <v>214</v>
      </c>
      <c r="B90" s="21" t="s">
        <v>215</v>
      </c>
      <c r="C90" s="22">
        <v>108388</v>
      </c>
      <c r="D90" s="22">
        <f t="shared" si="0"/>
        <v>10838.800000000001</v>
      </c>
      <c r="E90" s="22">
        <v>9754.92</v>
      </c>
      <c r="F90" s="22">
        <f t="shared" si="1"/>
        <v>20593.72</v>
      </c>
      <c r="G90" s="22">
        <f t="shared" si="2"/>
        <v>128981.72</v>
      </c>
    </row>
    <row r="91" spans="1:7" ht="16.8" x14ac:dyDescent="0.45">
      <c r="A91" s="21" t="s">
        <v>216</v>
      </c>
      <c r="B91" s="21" t="s">
        <v>23</v>
      </c>
      <c r="C91" s="22">
        <v>79191</v>
      </c>
      <c r="D91" s="22">
        <f t="shared" si="0"/>
        <v>7919.1</v>
      </c>
      <c r="E91" s="22">
        <v>791.91</v>
      </c>
      <c r="F91" s="22">
        <f t="shared" si="1"/>
        <v>8711.01</v>
      </c>
      <c r="G91" s="22">
        <f t="shared" si="2"/>
        <v>87902.01</v>
      </c>
    </row>
    <row r="92" spans="1:7" ht="16.8" x14ac:dyDescent="0.45">
      <c r="A92" s="21" t="s">
        <v>217</v>
      </c>
      <c r="B92" s="21" t="s">
        <v>218</v>
      </c>
      <c r="C92" s="22">
        <v>84809</v>
      </c>
      <c r="D92" s="22">
        <f t="shared" si="0"/>
        <v>8480.9</v>
      </c>
      <c r="E92" s="22">
        <v>3392.36</v>
      </c>
      <c r="F92" s="22">
        <f t="shared" si="1"/>
        <v>11873.26</v>
      </c>
      <c r="G92" s="22">
        <f t="shared" si="2"/>
        <v>96682.26</v>
      </c>
    </row>
    <row r="93" spans="1:7" ht="16.8" x14ac:dyDescent="0.45">
      <c r="A93" s="21" t="s">
        <v>219</v>
      </c>
      <c r="B93" s="21" t="s">
        <v>220</v>
      </c>
      <c r="C93" s="22">
        <v>68406</v>
      </c>
      <c r="D93" s="22">
        <f t="shared" si="0"/>
        <v>6840.6</v>
      </c>
      <c r="E93" s="22">
        <v>4104.3599999999997</v>
      </c>
      <c r="F93" s="22">
        <f t="shared" si="1"/>
        <v>10944.96</v>
      </c>
      <c r="G93" s="22">
        <f t="shared" si="2"/>
        <v>79350.959999999992</v>
      </c>
    </row>
    <row r="94" spans="1:7" ht="16.8" x14ac:dyDescent="0.45">
      <c r="A94" s="21" t="s">
        <v>221</v>
      </c>
      <c r="B94" s="21" t="s">
        <v>222</v>
      </c>
      <c r="C94" s="22">
        <v>109201</v>
      </c>
      <c r="D94" s="22">
        <f t="shared" si="0"/>
        <v>10920.1</v>
      </c>
      <c r="E94" s="22">
        <v>2184.02</v>
      </c>
      <c r="F94" s="22">
        <f t="shared" si="1"/>
        <v>13104.12</v>
      </c>
      <c r="G94" s="22">
        <f t="shared" si="2"/>
        <v>122305.12</v>
      </c>
    </row>
    <row r="95" spans="1:7" ht="16.8" x14ac:dyDescent="0.45">
      <c r="A95" s="21" t="s">
        <v>223</v>
      </c>
      <c r="B95" s="21" t="s">
        <v>224</v>
      </c>
      <c r="C95" s="22">
        <v>69872</v>
      </c>
      <c r="D95" s="22">
        <f t="shared" si="0"/>
        <v>6987.2000000000007</v>
      </c>
      <c r="E95" s="22">
        <v>4192.32</v>
      </c>
      <c r="F95" s="22">
        <f t="shared" si="1"/>
        <v>11179.52</v>
      </c>
      <c r="G95" s="22">
        <f t="shared" si="2"/>
        <v>81051.520000000004</v>
      </c>
    </row>
    <row r="96" spans="1:7" ht="16.8" x14ac:dyDescent="0.45">
      <c r="A96" s="21" t="s">
        <v>225</v>
      </c>
      <c r="B96" s="21" t="s">
        <v>226</v>
      </c>
      <c r="C96" s="22">
        <v>127323</v>
      </c>
      <c r="D96" s="22">
        <f t="shared" si="0"/>
        <v>12732.300000000001</v>
      </c>
      <c r="E96" s="22">
        <v>10185.84</v>
      </c>
      <c r="F96" s="22">
        <f t="shared" si="1"/>
        <v>22918.14</v>
      </c>
      <c r="G96" s="22">
        <f t="shared" si="2"/>
        <v>150241.14000000001</v>
      </c>
    </row>
    <row r="97" spans="1:7" ht="16.8" x14ac:dyDescent="0.45">
      <c r="A97" s="21" t="s">
        <v>227</v>
      </c>
      <c r="B97" s="21" t="s">
        <v>228</v>
      </c>
      <c r="C97" s="22">
        <v>40034</v>
      </c>
      <c r="D97" s="22">
        <f t="shared" si="0"/>
        <v>4003.4</v>
      </c>
      <c r="E97" s="22">
        <v>1201.02</v>
      </c>
      <c r="F97" s="22">
        <f t="shared" si="1"/>
        <v>5204.42</v>
      </c>
      <c r="G97" s="22">
        <f t="shared" si="2"/>
        <v>45238.42</v>
      </c>
    </row>
    <row r="98" spans="1:7" ht="16.8" x14ac:dyDescent="0.45">
      <c r="A98" s="21" t="s">
        <v>229</v>
      </c>
      <c r="B98" s="21" t="s">
        <v>230</v>
      </c>
      <c r="C98" s="22">
        <v>57580</v>
      </c>
      <c r="D98" s="22">
        <f t="shared" si="0"/>
        <v>5758</v>
      </c>
      <c r="E98" s="22">
        <v>2303.2000000000003</v>
      </c>
      <c r="F98" s="22">
        <f t="shared" si="1"/>
        <v>8061.2000000000007</v>
      </c>
      <c r="G98" s="22">
        <f t="shared" si="2"/>
        <v>65641.2</v>
      </c>
    </row>
    <row r="99" spans="1:7" ht="16.8" x14ac:dyDescent="0.45">
      <c r="A99" s="21" t="s">
        <v>231</v>
      </c>
      <c r="B99" s="21" t="s">
        <v>232</v>
      </c>
      <c r="C99" s="22">
        <v>64062</v>
      </c>
      <c r="D99" s="22">
        <f t="shared" si="0"/>
        <v>6406.2000000000007</v>
      </c>
      <c r="E99" s="22">
        <v>0</v>
      </c>
      <c r="F99" s="22">
        <f t="shared" si="1"/>
        <v>6406.2000000000007</v>
      </c>
      <c r="G99" s="22">
        <f t="shared" si="2"/>
        <v>70468.2</v>
      </c>
    </row>
    <row r="100" spans="1:7" ht="16.8" x14ac:dyDescent="0.45">
      <c r="A100" s="21" t="s">
        <v>233</v>
      </c>
      <c r="B100" s="21" t="s">
        <v>234</v>
      </c>
      <c r="C100" s="22">
        <v>99825</v>
      </c>
      <c r="D100" s="22">
        <f t="shared" si="0"/>
        <v>9982.5</v>
      </c>
      <c r="E100" s="22">
        <v>7986</v>
      </c>
      <c r="F100" s="22">
        <f t="shared" si="1"/>
        <v>17968.5</v>
      </c>
      <c r="G100" s="22">
        <f t="shared" si="2"/>
        <v>117793.5</v>
      </c>
    </row>
    <row r="101" spans="1:7" ht="16.8" x14ac:dyDescent="0.45">
      <c r="A101" s="21" t="s">
        <v>235</v>
      </c>
      <c r="B101" s="21" t="s">
        <v>236</v>
      </c>
      <c r="C101" s="22">
        <v>110122</v>
      </c>
      <c r="D101" s="22">
        <f t="shared" si="0"/>
        <v>11012.2</v>
      </c>
      <c r="E101" s="22">
        <v>1101.22</v>
      </c>
      <c r="F101" s="22">
        <f t="shared" si="1"/>
        <v>12113.42</v>
      </c>
      <c r="G101" s="22">
        <f t="shared" si="2"/>
        <v>122235.42</v>
      </c>
    </row>
    <row r="102" spans="1:7" ht="16.8" x14ac:dyDescent="0.45">
      <c r="A102" s="21" t="s">
        <v>238</v>
      </c>
      <c r="B102" s="21" t="s">
        <v>239</v>
      </c>
      <c r="C102" s="22">
        <v>63002</v>
      </c>
      <c r="D102" s="22">
        <f t="shared" si="0"/>
        <v>6300.2000000000007</v>
      </c>
      <c r="E102" s="22">
        <v>3780.12</v>
      </c>
      <c r="F102" s="22">
        <f t="shared" si="1"/>
        <v>10080.32</v>
      </c>
      <c r="G102" s="22">
        <f t="shared" si="2"/>
        <v>73082.320000000007</v>
      </c>
    </row>
    <row r="103" spans="1:7" ht="16.8" x14ac:dyDescent="0.45">
      <c r="C103" s="22"/>
      <c r="D103" s="22"/>
      <c r="E103" s="22"/>
      <c r="F103" s="22"/>
    </row>
    <row r="104" spans="1:7" ht="16.8" x14ac:dyDescent="0.45">
      <c r="C104" s="22"/>
      <c r="D104" s="22"/>
      <c r="E104" s="22"/>
      <c r="F104" s="22"/>
    </row>
    <row r="105" spans="1:7" ht="16.8" x14ac:dyDescent="0.45">
      <c r="C105" s="22"/>
      <c r="D105" s="22"/>
      <c r="E105" s="22"/>
      <c r="F105" s="22"/>
    </row>
    <row r="106" spans="1:7" ht="16.8" x14ac:dyDescent="0.45">
      <c r="C106" s="22"/>
      <c r="D106" s="22"/>
      <c r="E106" s="22"/>
      <c r="F106" s="22"/>
    </row>
    <row r="107" spans="1:7" ht="16.8" x14ac:dyDescent="0.45">
      <c r="C107" s="22"/>
      <c r="D107" s="22"/>
      <c r="E107" s="22"/>
      <c r="F107" s="22"/>
    </row>
    <row r="108" spans="1:7" ht="16.8" x14ac:dyDescent="0.45">
      <c r="C108" s="22"/>
      <c r="D108" s="22"/>
      <c r="E108" s="22"/>
      <c r="F108" s="22"/>
    </row>
    <row r="109" spans="1:7" ht="16.8" x14ac:dyDescent="0.45">
      <c r="C109" s="22"/>
      <c r="D109" s="22"/>
      <c r="E109" s="22"/>
      <c r="F109" s="22"/>
    </row>
    <row r="110" spans="1:7" ht="16.8" x14ac:dyDescent="0.45">
      <c r="C110" s="22"/>
      <c r="D110" s="22"/>
      <c r="E110" s="22"/>
      <c r="F110" s="22"/>
    </row>
    <row r="111" spans="1:7" ht="16.8" x14ac:dyDescent="0.45">
      <c r="C111" s="22"/>
      <c r="D111" s="22"/>
      <c r="E111" s="22"/>
      <c r="F111" s="22"/>
    </row>
    <row r="112" spans="1:7" ht="16.8" x14ac:dyDescent="0.45">
      <c r="C112" s="22"/>
      <c r="D112" s="22"/>
      <c r="E112" s="22"/>
      <c r="F112" s="22"/>
    </row>
    <row r="113" spans="3:6" ht="16.8" x14ac:dyDescent="0.45">
      <c r="C113" s="22"/>
      <c r="D113" s="22"/>
      <c r="E113" s="22"/>
      <c r="F113" s="22"/>
    </row>
    <row r="114" spans="3:6" ht="16.8" x14ac:dyDescent="0.45">
      <c r="D114" s="24"/>
      <c r="E114" s="24"/>
    </row>
    <row r="115" spans="3:6" ht="16.8" x14ac:dyDescent="0.45">
      <c r="D115" s="24"/>
      <c r="E115" s="24"/>
    </row>
    <row r="116" spans="3:6" ht="16.8" x14ac:dyDescent="0.45">
      <c r="D116" s="24"/>
      <c r="E116" s="24"/>
    </row>
    <row r="117" spans="3:6" ht="16.8" x14ac:dyDescent="0.45">
      <c r="D117" s="24"/>
      <c r="E117" s="24"/>
    </row>
    <row r="118" spans="3:6" ht="16.8" x14ac:dyDescent="0.45">
      <c r="D118" s="24"/>
      <c r="E118" s="24"/>
    </row>
    <row r="119" spans="3:6" ht="16.8" x14ac:dyDescent="0.45">
      <c r="D119" s="24"/>
      <c r="E119" s="24"/>
    </row>
    <row r="120" spans="3:6" ht="16.8" x14ac:dyDescent="0.45">
      <c r="D120" s="24"/>
      <c r="E120" s="24"/>
    </row>
    <row r="121" spans="3:6" ht="16.8" x14ac:dyDescent="0.45">
      <c r="D121" s="24"/>
      <c r="E121" s="24"/>
    </row>
    <row r="122" spans="3:6" ht="16.8" x14ac:dyDescent="0.45">
      <c r="D122" s="24"/>
      <c r="E122" s="24"/>
    </row>
    <row r="123" spans="3:6" ht="16.8" x14ac:dyDescent="0.45">
      <c r="D123" s="24"/>
      <c r="E123" s="24"/>
    </row>
    <row r="124" spans="3:6" ht="16.8" x14ac:dyDescent="0.45">
      <c r="D124" s="24"/>
      <c r="E124" s="24"/>
    </row>
    <row r="125" spans="3:6" ht="16.8" x14ac:dyDescent="0.45">
      <c r="D125" s="24"/>
      <c r="E125" s="24"/>
    </row>
    <row r="126" spans="3:6" ht="16.8" x14ac:dyDescent="0.45">
      <c r="D126" s="24"/>
      <c r="E126" s="24"/>
    </row>
    <row r="127" spans="3:6" ht="16.8" x14ac:dyDescent="0.45">
      <c r="D127" s="24"/>
      <c r="E127" s="24"/>
    </row>
    <row r="128" spans="3:6" ht="16.8" x14ac:dyDescent="0.45">
      <c r="D128" s="24"/>
      <c r="E128" s="24"/>
    </row>
    <row r="129" spans="4:5" ht="16.8" x14ac:dyDescent="0.45">
      <c r="D129" s="24"/>
      <c r="E129" s="24"/>
    </row>
    <row r="130" spans="4:5" ht="16.8" x14ac:dyDescent="0.45">
      <c r="D130" s="24"/>
      <c r="E130" s="24"/>
    </row>
    <row r="131" spans="4:5" ht="16.8" x14ac:dyDescent="0.45">
      <c r="D131" s="24"/>
      <c r="E131" s="24"/>
    </row>
    <row r="132" spans="4:5" ht="16.8" x14ac:dyDescent="0.45">
      <c r="D132" s="24"/>
      <c r="E132" s="24"/>
    </row>
    <row r="133" spans="4:5" ht="16.8" x14ac:dyDescent="0.45">
      <c r="D133" s="24"/>
      <c r="E133" s="24"/>
    </row>
    <row r="134" spans="4:5" ht="16.8" x14ac:dyDescent="0.45">
      <c r="D134" s="24"/>
      <c r="E134" s="24"/>
    </row>
    <row r="135" spans="4:5" ht="16.8" x14ac:dyDescent="0.45">
      <c r="D135" s="24"/>
      <c r="E135" s="24"/>
    </row>
    <row r="136" spans="4:5" ht="16.8" x14ac:dyDescent="0.45">
      <c r="D136" s="24"/>
      <c r="E136" s="24"/>
    </row>
    <row r="137" spans="4:5" ht="16.8" x14ac:dyDescent="0.45">
      <c r="D137" s="24"/>
      <c r="E137" s="24"/>
    </row>
    <row r="138" spans="4:5" ht="16.8" x14ac:dyDescent="0.45">
      <c r="D138" s="24"/>
      <c r="E138" s="24"/>
    </row>
    <row r="139" spans="4:5" ht="16.8" x14ac:dyDescent="0.45">
      <c r="D139" s="24"/>
      <c r="E139" s="24"/>
    </row>
    <row r="140" spans="4:5" ht="16.8" x14ac:dyDescent="0.45">
      <c r="D140" s="24"/>
      <c r="E140" s="24"/>
    </row>
    <row r="141" spans="4:5" ht="16.8" x14ac:dyDescent="0.45">
      <c r="D141" s="24"/>
      <c r="E141" s="24"/>
    </row>
    <row r="142" spans="4:5" ht="16.8" x14ac:dyDescent="0.45">
      <c r="D142" s="24"/>
      <c r="E142" s="24"/>
    </row>
    <row r="143" spans="4:5" ht="16.8" x14ac:dyDescent="0.45">
      <c r="D143" s="24"/>
      <c r="E143" s="24"/>
    </row>
    <row r="144" spans="4:5" ht="16.8" x14ac:dyDescent="0.45">
      <c r="D144" s="24"/>
      <c r="E144" s="24"/>
    </row>
    <row r="145" spans="4:5" ht="16.8" x14ac:dyDescent="0.45">
      <c r="D145" s="24"/>
      <c r="E145" s="24"/>
    </row>
    <row r="146" spans="4:5" ht="16.8" x14ac:dyDescent="0.45">
      <c r="D146" s="24"/>
      <c r="E146" s="24"/>
    </row>
    <row r="147" spans="4:5" ht="16.8" x14ac:dyDescent="0.45">
      <c r="D147" s="24"/>
      <c r="E147" s="24"/>
    </row>
    <row r="148" spans="4:5" ht="16.8" x14ac:dyDescent="0.45">
      <c r="D148" s="24"/>
      <c r="E148" s="24"/>
    </row>
    <row r="149" spans="4:5" ht="16.8" x14ac:dyDescent="0.45">
      <c r="D149" s="24"/>
      <c r="E149" s="24"/>
    </row>
    <row r="150" spans="4:5" ht="16.8" x14ac:dyDescent="0.45">
      <c r="D150" s="24"/>
      <c r="E150" s="24"/>
    </row>
    <row r="151" spans="4:5" ht="16.8" x14ac:dyDescent="0.45">
      <c r="D151" s="24"/>
      <c r="E151" s="24"/>
    </row>
    <row r="152" spans="4:5" ht="16.8" x14ac:dyDescent="0.45">
      <c r="D152" s="24"/>
      <c r="E152" s="24"/>
    </row>
    <row r="153" spans="4:5" ht="16.8" x14ac:dyDescent="0.45">
      <c r="D153" s="24"/>
      <c r="E153" s="24"/>
    </row>
    <row r="154" spans="4:5" ht="16.8" x14ac:dyDescent="0.45">
      <c r="D154" s="24"/>
      <c r="E154" s="24"/>
    </row>
    <row r="155" spans="4:5" ht="16.8" x14ac:dyDescent="0.45">
      <c r="D155" s="24"/>
      <c r="E155" s="24"/>
    </row>
    <row r="156" spans="4:5" ht="16.8" x14ac:dyDescent="0.45">
      <c r="D156" s="24"/>
      <c r="E156" s="24"/>
    </row>
    <row r="157" spans="4:5" ht="16.8" x14ac:dyDescent="0.45">
      <c r="D157" s="24"/>
      <c r="E157" s="24"/>
    </row>
    <row r="158" spans="4:5" ht="16.8" x14ac:dyDescent="0.45">
      <c r="D158" s="24"/>
      <c r="E158" s="24"/>
    </row>
    <row r="159" spans="4:5" ht="16.8" x14ac:dyDescent="0.45">
      <c r="D159" s="24"/>
      <c r="E159" s="24"/>
    </row>
    <row r="160" spans="4:5" ht="16.8" x14ac:dyDescent="0.45">
      <c r="D160" s="24"/>
      <c r="E160" s="24"/>
    </row>
    <row r="161" spans="4:5" ht="16.8" x14ac:dyDescent="0.45">
      <c r="D161" s="24"/>
      <c r="E161" s="24"/>
    </row>
    <row r="162" spans="4:5" ht="16.8" x14ac:dyDescent="0.45">
      <c r="D162" s="24"/>
      <c r="E162" s="24"/>
    </row>
    <row r="163" spans="4:5" ht="16.8" x14ac:dyDescent="0.45">
      <c r="D163" s="24"/>
      <c r="E163" s="24"/>
    </row>
    <row r="164" spans="4:5" ht="16.8" x14ac:dyDescent="0.45">
      <c r="D164" s="24"/>
      <c r="E164" s="24"/>
    </row>
    <row r="165" spans="4:5" ht="16.8" x14ac:dyDescent="0.45">
      <c r="D165" s="24"/>
      <c r="E165" s="24"/>
    </row>
    <row r="166" spans="4:5" ht="16.8" x14ac:dyDescent="0.45">
      <c r="D166" s="24"/>
      <c r="E166" s="24"/>
    </row>
    <row r="167" spans="4:5" ht="16.8" x14ac:dyDescent="0.45">
      <c r="D167" s="24"/>
      <c r="E167" s="24"/>
    </row>
    <row r="168" spans="4:5" ht="16.8" x14ac:dyDescent="0.45">
      <c r="D168" s="24"/>
      <c r="E168" s="24"/>
    </row>
    <row r="169" spans="4:5" ht="16.8" x14ac:dyDescent="0.45">
      <c r="D169" s="24"/>
      <c r="E169" s="24"/>
    </row>
    <row r="170" spans="4:5" ht="16.8" x14ac:dyDescent="0.45">
      <c r="D170" s="24"/>
      <c r="E170" s="24"/>
    </row>
    <row r="171" spans="4:5" ht="16.8" x14ac:dyDescent="0.45">
      <c r="D171" s="24"/>
      <c r="E171" s="24"/>
    </row>
    <row r="172" spans="4:5" ht="16.8" x14ac:dyDescent="0.45">
      <c r="D172" s="24"/>
      <c r="E172" s="24"/>
    </row>
    <row r="173" spans="4:5" ht="16.8" x14ac:dyDescent="0.45">
      <c r="D173" s="24"/>
      <c r="E173" s="24"/>
    </row>
    <row r="174" spans="4:5" ht="16.8" x14ac:dyDescent="0.45">
      <c r="D174" s="24"/>
      <c r="E174" s="24"/>
    </row>
    <row r="175" spans="4:5" ht="16.8" x14ac:dyDescent="0.45">
      <c r="D175" s="24"/>
      <c r="E175" s="24"/>
    </row>
    <row r="176" spans="4:5" ht="16.8" x14ac:dyDescent="0.45">
      <c r="D176" s="24"/>
      <c r="E176" s="24"/>
    </row>
    <row r="177" spans="4:5" ht="16.8" x14ac:dyDescent="0.45">
      <c r="D177" s="24"/>
      <c r="E177" s="24"/>
    </row>
    <row r="178" spans="4:5" ht="16.8" x14ac:dyDescent="0.45">
      <c r="D178" s="24"/>
      <c r="E178" s="24"/>
    </row>
    <row r="179" spans="4:5" ht="16.8" x14ac:dyDescent="0.45">
      <c r="D179" s="24"/>
      <c r="E179" s="24"/>
    </row>
    <row r="180" spans="4:5" ht="16.8" x14ac:dyDescent="0.45">
      <c r="D180" s="24"/>
      <c r="E180" s="24"/>
    </row>
    <row r="181" spans="4:5" ht="16.8" x14ac:dyDescent="0.45">
      <c r="D181" s="24"/>
      <c r="E181" s="24"/>
    </row>
    <row r="182" spans="4:5" ht="16.8" x14ac:dyDescent="0.45">
      <c r="D182" s="24"/>
      <c r="E182" s="24"/>
    </row>
    <row r="183" spans="4:5" ht="16.8" x14ac:dyDescent="0.45">
      <c r="D183" s="24"/>
      <c r="E183" s="24"/>
    </row>
    <row r="184" spans="4:5" ht="16.8" x14ac:dyDescent="0.45">
      <c r="D184" s="24"/>
      <c r="E184" s="24"/>
    </row>
    <row r="185" spans="4:5" ht="16.8" x14ac:dyDescent="0.45">
      <c r="D185" s="24"/>
      <c r="E185" s="24"/>
    </row>
    <row r="186" spans="4:5" ht="16.8" x14ac:dyDescent="0.45">
      <c r="D186" s="24"/>
      <c r="E186" s="24"/>
    </row>
    <row r="187" spans="4:5" ht="16.8" x14ac:dyDescent="0.45">
      <c r="D187" s="24"/>
      <c r="E187" s="24"/>
    </row>
    <row r="188" spans="4:5" ht="16.8" x14ac:dyDescent="0.45">
      <c r="D188" s="24"/>
      <c r="E188" s="24"/>
    </row>
    <row r="189" spans="4:5" ht="16.8" x14ac:dyDescent="0.45">
      <c r="D189" s="24"/>
      <c r="E189" s="24"/>
    </row>
    <row r="190" spans="4:5" ht="16.8" x14ac:dyDescent="0.45">
      <c r="D190" s="24"/>
      <c r="E190" s="24"/>
    </row>
    <row r="191" spans="4:5" ht="16.8" x14ac:dyDescent="0.45">
      <c r="D191" s="24"/>
      <c r="E191" s="24"/>
    </row>
    <row r="192" spans="4:5" ht="16.8" x14ac:dyDescent="0.45">
      <c r="D192" s="24"/>
      <c r="E192" s="24"/>
    </row>
    <row r="193" spans="4:5" ht="16.8" x14ac:dyDescent="0.45">
      <c r="D193" s="24"/>
      <c r="E193" s="24"/>
    </row>
    <row r="194" spans="4:5" ht="16.8" x14ac:dyDescent="0.45">
      <c r="D194" s="24"/>
      <c r="E194" s="24"/>
    </row>
    <row r="195" spans="4:5" ht="16.8" x14ac:dyDescent="0.45">
      <c r="D195" s="24"/>
      <c r="E195" s="24"/>
    </row>
    <row r="196" spans="4:5" ht="16.8" x14ac:dyDescent="0.45">
      <c r="D196" s="24"/>
      <c r="E196" s="24"/>
    </row>
    <row r="197" spans="4:5" ht="16.8" x14ac:dyDescent="0.45">
      <c r="D197" s="24"/>
      <c r="E197" s="24"/>
    </row>
    <row r="198" spans="4:5" ht="16.8" x14ac:dyDescent="0.45">
      <c r="D198" s="24"/>
      <c r="E198" s="24"/>
    </row>
    <row r="199" spans="4:5" ht="16.8" x14ac:dyDescent="0.45">
      <c r="D199" s="24"/>
      <c r="E199" s="24"/>
    </row>
    <row r="200" spans="4:5" ht="16.8" x14ac:dyDescent="0.45">
      <c r="D200" s="24"/>
      <c r="E200" s="24"/>
    </row>
    <row r="201" spans="4:5" ht="16.8" x14ac:dyDescent="0.45">
      <c r="D201" s="24"/>
      <c r="E201" s="24"/>
    </row>
    <row r="202" spans="4:5" ht="16.8" x14ac:dyDescent="0.45">
      <c r="D202" s="24"/>
      <c r="E202" s="24"/>
    </row>
    <row r="203" spans="4:5" ht="16.8" x14ac:dyDescent="0.45">
      <c r="D203" s="24"/>
      <c r="E203" s="24"/>
    </row>
    <row r="204" spans="4:5" ht="16.8" x14ac:dyDescent="0.45">
      <c r="D204" s="24"/>
      <c r="E204" s="24"/>
    </row>
    <row r="205" spans="4:5" ht="16.8" x14ac:dyDescent="0.45">
      <c r="D205" s="24"/>
      <c r="E205" s="24"/>
    </row>
    <row r="206" spans="4:5" ht="16.8" x14ac:dyDescent="0.45">
      <c r="D206" s="24"/>
      <c r="E206" s="24"/>
    </row>
    <row r="207" spans="4:5" ht="16.8" x14ac:dyDescent="0.45">
      <c r="D207" s="24"/>
      <c r="E207" s="24"/>
    </row>
    <row r="208" spans="4:5" ht="16.8" x14ac:dyDescent="0.45">
      <c r="D208" s="24"/>
      <c r="E208" s="24"/>
    </row>
    <row r="209" spans="4:5" ht="16.8" x14ac:dyDescent="0.45">
      <c r="D209" s="24"/>
      <c r="E209" s="24"/>
    </row>
    <row r="210" spans="4:5" ht="16.8" x14ac:dyDescent="0.45">
      <c r="D210" s="24"/>
      <c r="E210" s="24"/>
    </row>
    <row r="211" spans="4:5" ht="16.8" x14ac:dyDescent="0.45">
      <c r="D211" s="24"/>
      <c r="E211" s="24"/>
    </row>
    <row r="212" spans="4:5" ht="16.8" x14ac:dyDescent="0.45">
      <c r="D212" s="24"/>
      <c r="E212" s="24"/>
    </row>
    <row r="213" spans="4:5" ht="16.8" x14ac:dyDescent="0.45">
      <c r="D213" s="24"/>
      <c r="E213" s="24"/>
    </row>
    <row r="214" spans="4:5" ht="16.8" x14ac:dyDescent="0.45">
      <c r="D214" s="24"/>
      <c r="E214" s="24"/>
    </row>
    <row r="215" spans="4:5" ht="16.8" x14ac:dyDescent="0.45">
      <c r="D215" s="24"/>
      <c r="E215" s="24"/>
    </row>
    <row r="216" spans="4:5" ht="16.8" x14ac:dyDescent="0.45">
      <c r="D216" s="24"/>
      <c r="E216" s="24"/>
    </row>
    <row r="217" spans="4:5" ht="16.8" x14ac:dyDescent="0.45">
      <c r="D217" s="24"/>
      <c r="E217" s="24"/>
    </row>
    <row r="218" spans="4:5" ht="16.8" x14ac:dyDescent="0.45">
      <c r="D218" s="24"/>
      <c r="E218" s="24"/>
    </row>
    <row r="219" spans="4:5" ht="16.8" x14ac:dyDescent="0.45">
      <c r="D219" s="24"/>
      <c r="E219" s="24"/>
    </row>
    <row r="220" spans="4:5" ht="16.8" x14ac:dyDescent="0.45">
      <c r="D220" s="24"/>
      <c r="E220" s="24"/>
    </row>
    <row r="221" spans="4:5" ht="16.8" x14ac:dyDescent="0.45">
      <c r="D221" s="24"/>
      <c r="E221" s="24"/>
    </row>
    <row r="222" spans="4:5" ht="16.8" x14ac:dyDescent="0.45">
      <c r="D222" s="24"/>
      <c r="E222" s="24"/>
    </row>
    <row r="223" spans="4:5" ht="16.8" x14ac:dyDescent="0.45">
      <c r="D223" s="24"/>
      <c r="E223" s="24"/>
    </row>
    <row r="224" spans="4:5" ht="16.8" x14ac:dyDescent="0.45">
      <c r="D224" s="24"/>
      <c r="E224" s="24"/>
    </row>
    <row r="225" spans="4:5" ht="16.8" x14ac:dyDescent="0.45">
      <c r="D225" s="24"/>
      <c r="E225" s="24"/>
    </row>
    <row r="226" spans="4:5" ht="16.8" x14ac:dyDescent="0.45">
      <c r="D226" s="24"/>
      <c r="E226" s="24"/>
    </row>
    <row r="227" spans="4:5" ht="16.8" x14ac:dyDescent="0.45">
      <c r="D227" s="24"/>
      <c r="E227" s="24"/>
    </row>
    <row r="228" spans="4:5" ht="16.8" x14ac:dyDescent="0.45">
      <c r="D228" s="24"/>
      <c r="E228" s="24"/>
    </row>
    <row r="229" spans="4:5" ht="16.8" x14ac:dyDescent="0.45">
      <c r="D229" s="24"/>
      <c r="E229" s="24"/>
    </row>
    <row r="230" spans="4:5" ht="16.8" x14ac:dyDescent="0.45">
      <c r="D230" s="24"/>
      <c r="E230" s="24"/>
    </row>
    <row r="231" spans="4:5" ht="16.8" x14ac:dyDescent="0.45">
      <c r="D231" s="24"/>
      <c r="E231" s="24"/>
    </row>
    <row r="232" spans="4:5" ht="16.8" x14ac:dyDescent="0.45">
      <c r="D232" s="24"/>
      <c r="E232" s="24"/>
    </row>
    <row r="233" spans="4:5" ht="16.8" x14ac:dyDescent="0.45">
      <c r="D233" s="24"/>
      <c r="E233" s="24"/>
    </row>
    <row r="234" spans="4:5" ht="16.8" x14ac:dyDescent="0.45">
      <c r="D234" s="24"/>
      <c r="E234" s="24"/>
    </row>
    <row r="235" spans="4:5" ht="16.8" x14ac:dyDescent="0.45">
      <c r="D235" s="24"/>
      <c r="E235" s="24"/>
    </row>
    <row r="236" spans="4:5" ht="16.8" x14ac:dyDescent="0.45">
      <c r="D236" s="24"/>
      <c r="E236" s="24"/>
    </row>
    <row r="237" spans="4:5" ht="16.8" x14ac:dyDescent="0.45">
      <c r="D237" s="24"/>
      <c r="E237" s="24"/>
    </row>
    <row r="238" spans="4:5" ht="16.8" x14ac:dyDescent="0.45">
      <c r="D238" s="24"/>
      <c r="E238" s="24"/>
    </row>
    <row r="239" spans="4:5" ht="16.8" x14ac:dyDescent="0.45">
      <c r="D239" s="24"/>
      <c r="E239" s="24"/>
    </row>
    <row r="240" spans="4:5" ht="16.8" x14ac:dyDescent="0.45">
      <c r="D240" s="24"/>
      <c r="E240" s="24"/>
    </row>
    <row r="241" spans="4:5" ht="16.8" x14ac:dyDescent="0.45">
      <c r="D241" s="24"/>
      <c r="E241" s="24"/>
    </row>
    <row r="242" spans="4:5" ht="16.8" x14ac:dyDescent="0.45">
      <c r="D242" s="24"/>
      <c r="E242" s="24"/>
    </row>
    <row r="243" spans="4:5" ht="16.8" x14ac:dyDescent="0.45">
      <c r="D243" s="24"/>
      <c r="E243" s="24"/>
    </row>
    <row r="244" spans="4:5" ht="16.8" x14ac:dyDescent="0.45">
      <c r="D244" s="24"/>
      <c r="E244" s="24"/>
    </row>
    <row r="245" spans="4:5" ht="16.8" x14ac:dyDescent="0.45">
      <c r="D245" s="24"/>
      <c r="E245" s="24"/>
    </row>
    <row r="246" spans="4:5" ht="16.8" x14ac:dyDescent="0.45">
      <c r="D246" s="24"/>
      <c r="E246" s="24"/>
    </row>
    <row r="247" spans="4:5" ht="16.8" x14ac:dyDescent="0.45">
      <c r="D247" s="24"/>
      <c r="E247" s="24"/>
    </row>
    <row r="248" spans="4:5" ht="16.8" x14ac:dyDescent="0.45">
      <c r="D248" s="24"/>
      <c r="E248" s="24"/>
    </row>
    <row r="249" spans="4:5" ht="16.8" x14ac:dyDescent="0.45">
      <c r="D249" s="24"/>
      <c r="E249" s="24"/>
    </row>
    <row r="250" spans="4:5" ht="16.8" x14ac:dyDescent="0.45">
      <c r="D250" s="24"/>
      <c r="E250" s="24"/>
    </row>
    <row r="251" spans="4:5" ht="16.8" x14ac:dyDescent="0.45">
      <c r="D251" s="24"/>
      <c r="E251" s="24"/>
    </row>
    <row r="252" spans="4:5" ht="16.8" x14ac:dyDescent="0.45">
      <c r="D252" s="24"/>
      <c r="E252" s="24"/>
    </row>
    <row r="253" spans="4:5" ht="16.8" x14ac:dyDescent="0.45">
      <c r="D253" s="24"/>
      <c r="E253" s="24"/>
    </row>
    <row r="254" spans="4:5" ht="16.8" x14ac:dyDescent="0.45">
      <c r="D254" s="24"/>
      <c r="E254" s="24"/>
    </row>
    <row r="255" spans="4:5" ht="16.8" x14ac:dyDescent="0.45">
      <c r="D255" s="24"/>
      <c r="E255" s="24"/>
    </row>
    <row r="256" spans="4:5" ht="16.8" x14ac:dyDescent="0.45">
      <c r="D256" s="24"/>
      <c r="E256" s="24"/>
    </row>
    <row r="257" spans="4:5" ht="16.8" x14ac:dyDescent="0.45">
      <c r="D257" s="24"/>
      <c r="E257" s="24"/>
    </row>
    <row r="258" spans="4:5" ht="16.8" x14ac:dyDescent="0.45">
      <c r="D258" s="24"/>
      <c r="E258" s="24"/>
    </row>
    <row r="259" spans="4:5" ht="16.8" x14ac:dyDescent="0.45">
      <c r="D259" s="24"/>
      <c r="E259" s="24"/>
    </row>
    <row r="260" spans="4:5" ht="16.8" x14ac:dyDescent="0.45">
      <c r="D260" s="24"/>
      <c r="E260" s="24"/>
    </row>
    <row r="261" spans="4:5" ht="16.8" x14ac:dyDescent="0.45">
      <c r="D261" s="24"/>
      <c r="E261" s="24"/>
    </row>
    <row r="262" spans="4:5" ht="16.8" x14ac:dyDescent="0.45">
      <c r="D262" s="24"/>
      <c r="E262" s="24"/>
    </row>
    <row r="263" spans="4:5" ht="16.8" x14ac:dyDescent="0.45">
      <c r="D263" s="24"/>
      <c r="E263" s="24"/>
    </row>
    <row r="264" spans="4:5" ht="16.8" x14ac:dyDescent="0.45">
      <c r="D264" s="24"/>
      <c r="E264" s="24"/>
    </row>
    <row r="265" spans="4:5" ht="16.8" x14ac:dyDescent="0.45">
      <c r="D265" s="24"/>
      <c r="E265" s="24"/>
    </row>
    <row r="266" spans="4:5" ht="16.8" x14ac:dyDescent="0.45">
      <c r="D266" s="24"/>
      <c r="E266" s="24"/>
    </row>
    <row r="267" spans="4:5" ht="16.8" x14ac:dyDescent="0.45">
      <c r="D267" s="24"/>
      <c r="E267" s="24"/>
    </row>
    <row r="268" spans="4:5" ht="16.8" x14ac:dyDescent="0.45">
      <c r="D268" s="24"/>
      <c r="E268" s="24"/>
    </row>
    <row r="269" spans="4:5" ht="16.8" x14ac:dyDescent="0.45">
      <c r="D269" s="24"/>
      <c r="E269" s="24"/>
    </row>
    <row r="270" spans="4:5" ht="16.8" x14ac:dyDescent="0.45">
      <c r="D270" s="24"/>
      <c r="E270" s="24"/>
    </row>
    <row r="271" spans="4:5" ht="16.8" x14ac:dyDescent="0.45">
      <c r="D271" s="24"/>
      <c r="E271" s="24"/>
    </row>
    <row r="272" spans="4:5" ht="16.8" x14ac:dyDescent="0.45">
      <c r="D272" s="24"/>
      <c r="E272" s="24"/>
    </row>
    <row r="273" spans="4:5" ht="16.8" x14ac:dyDescent="0.45">
      <c r="D273" s="24"/>
      <c r="E273" s="24"/>
    </row>
    <row r="274" spans="4:5" ht="16.8" x14ac:dyDescent="0.45">
      <c r="D274" s="24"/>
      <c r="E274" s="24"/>
    </row>
    <row r="275" spans="4:5" ht="16.8" x14ac:dyDescent="0.45">
      <c r="D275" s="24"/>
      <c r="E275" s="24"/>
    </row>
    <row r="276" spans="4:5" ht="16.8" x14ac:dyDescent="0.45">
      <c r="D276" s="24"/>
      <c r="E276" s="24"/>
    </row>
    <row r="277" spans="4:5" ht="16.8" x14ac:dyDescent="0.45">
      <c r="D277" s="24"/>
      <c r="E277" s="24"/>
    </row>
    <row r="278" spans="4:5" ht="16.8" x14ac:dyDescent="0.45">
      <c r="D278" s="24"/>
      <c r="E278" s="24"/>
    </row>
    <row r="279" spans="4:5" ht="16.8" x14ac:dyDescent="0.45">
      <c r="D279" s="24"/>
      <c r="E279" s="24"/>
    </row>
    <row r="280" spans="4:5" ht="16.8" x14ac:dyDescent="0.45">
      <c r="D280" s="24"/>
      <c r="E280" s="24"/>
    </row>
    <row r="281" spans="4:5" ht="16.8" x14ac:dyDescent="0.45">
      <c r="D281" s="24"/>
      <c r="E281" s="24"/>
    </row>
    <row r="282" spans="4:5" ht="16.8" x14ac:dyDescent="0.45">
      <c r="D282" s="24"/>
      <c r="E282" s="24"/>
    </row>
    <row r="283" spans="4:5" ht="16.8" x14ac:dyDescent="0.45">
      <c r="D283" s="24"/>
      <c r="E283" s="24"/>
    </row>
    <row r="284" spans="4:5" ht="16.8" x14ac:dyDescent="0.45">
      <c r="D284" s="24"/>
      <c r="E284" s="24"/>
    </row>
    <row r="285" spans="4:5" ht="16.8" x14ac:dyDescent="0.45">
      <c r="D285" s="24"/>
      <c r="E285" s="24"/>
    </row>
    <row r="286" spans="4:5" ht="16.8" x14ac:dyDescent="0.45">
      <c r="D286" s="24"/>
      <c r="E286" s="24"/>
    </row>
    <row r="287" spans="4:5" ht="16.8" x14ac:dyDescent="0.45">
      <c r="D287" s="24"/>
      <c r="E287" s="24"/>
    </row>
    <row r="288" spans="4:5" ht="16.8" x14ac:dyDescent="0.45">
      <c r="D288" s="24"/>
      <c r="E288" s="24"/>
    </row>
    <row r="289" spans="4:5" ht="16.8" x14ac:dyDescent="0.45">
      <c r="D289" s="24"/>
      <c r="E289" s="24"/>
    </row>
    <row r="290" spans="4:5" ht="16.8" x14ac:dyDescent="0.45">
      <c r="D290" s="24"/>
      <c r="E290" s="24"/>
    </row>
    <row r="291" spans="4:5" ht="16.8" x14ac:dyDescent="0.45">
      <c r="D291" s="24"/>
      <c r="E291" s="24"/>
    </row>
    <row r="292" spans="4:5" ht="16.8" x14ac:dyDescent="0.45">
      <c r="D292" s="24"/>
      <c r="E292" s="24"/>
    </row>
    <row r="293" spans="4:5" ht="16.8" x14ac:dyDescent="0.45">
      <c r="D293" s="24"/>
      <c r="E293" s="24"/>
    </row>
    <row r="294" spans="4:5" ht="16.8" x14ac:dyDescent="0.45">
      <c r="D294" s="24"/>
      <c r="E294" s="24"/>
    </row>
    <row r="295" spans="4:5" ht="16.8" x14ac:dyDescent="0.45">
      <c r="D295" s="24"/>
      <c r="E295" s="24"/>
    </row>
    <row r="296" spans="4:5" ht="16.8" x14ac:dyDescent="0.45">
      <c r="D296" s="24"/>
      <c r="E296" s="24"/>
    </row>
    <row r="297" spans="4:5" ht="16.8" x14ac:dyDescent="0.45">
      <c r="D297" s="24"/>
      <c r="E297" s="24"/>
    </row>
    <row r="298" spans="4:5" ht="16.8" x14ac:dyDescent="0.45">
      <c r="D298" s="24"/>
      <c r="E298" s="24"/>
    </row>
    <row r="299" spans="4:5" ht="16.8" x14ac:dyDescent="0.45">
      <c r="D299" s="24"/>
      <c r="E299" s="24"/>
    </row>
    <row r="300" spans="4:5" ht="16.8" x14ac:dyDescent="0.45">
      <c r="D300" s="24"/>
      <c r="E300" s="24"/>
    </row>
    <row r="301" spans="4:5" ht="16.8" x14ac:dyDescent="0.45">
      <c r="D301" s="24"/>
      <c r="E301" s="24"/>
    </row>
    <row r="302" spans="4:5" ht="16.8" x14ac:dyDescent="0.45">
      <c r="D302" s="24"/>
      <c r="E302" s="24"/>
    </row>
    <row r="303" spans="4:5" ht="16.8" x14ac:dyDescent="0.45">
      <c r="D303" s="24"/>
      <c r="E303" s="24"/>
    </row>
    <row r="304" spans="4:5" ht="16.8" x14ac:dyDescent="0.45">
      <c r="D304" s="24"/>
      <c r="E304" s="24"/>
    </row>
    <row r="305" spans="4:5" ht="16.8" x14ac:dyDescent="0.45">
      <c r="D305" s="24"/>
      <c r="E305" s="24"/>
    </row>
    <row r="306" spans="4:5" ht="16.8" x14ac:dyDescent="0.45">
      <c r="D306" s="24"/>
      <c r="E306" s="24"/>
    </row>
    <row r="307" spans="4:5" ht="16.8" x14ac:dyDescent="0.45">
      <c r="D307" s="24"/>
      <c r="E307" s="24"/>
    </row>
    <row r="308" spans="4:5" ht="16.8" x14ac:dyDescent="0.45">
      <c r="D308" s="24"/>
      <c r="E308" s="24"/>
    </row>
    <row r="309" spans="4:5" ht="16.8" x14ac:dyDescent="0.45">
      <c r="D309" s="24"/>
      <c r="E309" s="24"/>
    </row>
    <row r="310" spans="4:5" ht="16.8" x14ac:dyDescent="0.45">
      <c r="D310" s="24"/>
      <c r="E310" s="24"/>
    </row>
    <row r="311" spans="4:5" ht="16.8" x14ac:dyDescent="0.45">
      <c r="D311" s="24"/>
      <c r="E311" s="24"/>
    </row>
    <row r="312" spans="4:5" ht="16.8" x14ac:dyDescent="0.45">
      <c r="D312" s="24"/>
      <c r="E312" s="24"/>
    </row>
    <row r="313" spans="4:5" ht="16.8" x14ac:dyDescent="0.45">
      <c r="D313" s="24"/>
      <c r="E313" s="24"/>
    </row>
    <row r="314" spans="4:5" ht="16.8" x14ac:dyDescent="0.45">
      <c r="D314" s="24"/>
      <c r="E314" s="24"/>
    </row>
    <row r="315" spans="4:5" ht="16.8" x14ac:dyDescent="0.45">
      <c r="D315" s="24"/>
      <c r="E315" s="24"/>
    </row>
    <row r="316" spans="4:5" ht="16.8" x14ac:dyDescent="0.45">
      <c r="D316" s="24"/>
      <c r="E316" s="24"/>
    </row>
    <row r="317" spans="4:5" ht="16.8" x14ac:dyDescent="0.45">
      <c r="D317" s="24"/>
      <c r="E317" s="24"/>
    </row>
    <row r="318" spans="4:5" ht="16.8" x14ac:dyDescent="0.45">
      <c r="D318" s="24"/>
      <c r="E318" s="24"/>
    </row>
    <row r="319" spans="4:5" ht="16.8" x14ac:dyDescent="0.45">
      <c r="D319" s="24"/>
      <c r="E319" s="24"/>
    </row>
    <row r="320" spans="4:5" ht="16.8" x14ac:dyDescent="0.45">
      <c r="D320" s="24"/>
      <c r="E320" s="24"/>
    </row>
    <row r="321" spans="4:5" ht="16.8" x14ac:dyDescent="0.45">
      <c r="D321" s="24"/>
      <c r="E321" s="24"/>
    </row>
    <row r="322" spans="4:5" ht="16.8" x14ac:dyDescent="0.45">
      <c r="D322" s="24"/>
      <c r="E322" s="24"/>
    </row>
    <row r="323" spans="4:5" ht="16.8" x14ac:dyDescent="0.45">
      <c r="D323" s="24"/>
      <c r="E323" s="24"/>
    </row>
    <row r="324" spans="4:5" ht="16.8" x14ac:dyDescent="0.45">
      <c r="D324" s="24"/>
      <c r="E324" s="24"/>
    </row>
    <row r="325" spans="4:5" ht="16.8" x14ac:dyDescent="0.45">
      <c r="D325" s="24"/>
      <c r="E325" s="24"/>
    </row>
    <row r="326" spans="4:5" ht="16.8" x14ac:dyDescent="0.45">
      <c r="D326" s="24"/>
      <c r="E326" s="24"/>
    </row>
    <row r="327" spans="4:5" ht="16.8" x14ac:dyDescent="0.45">
      <c r="D327" s="24"/>
      <c r="E327" s="24"/>
    </row>
    <row r="328" spans="4:5" ht="16.8" x14ac:dyDescent="0.45">
      <c r="D328" s="24"/>
      <c r="E328" s="24"/>
    </row>
    <row r="329" spans="4:5" ht="16.8" x14ac:dyDescent="0.45">
      <c r="D329" s="24"/>
      <c r="E329" s="24"/>
    </row>
    <row r="330" spans="4:5" ht="16.8" x14ac:dyDescent="0.45">
      <c r="D330" s="24"/>
      <c r="E330" s="24"/>
    </row>
    <row r="331" spans="4:5" ht="16.8" x14ac:dyDescent="0.45">
      <c r="D331" s="24"/>
      <c r="E331" s="24"/>
    </row>
    <row r="332" spans="4:5" ht="16.8" x14ac:dyDescent="0.45">
      <c r="D332" s="24"/>
      <c r="E332" s="24"/>
    </row>
    <row r="333" spans="4:5" ht="16.8" x14ac:dyDescent="0.45">
      <c r="D333" s="24"/>
      <c r="E333" s="24"/>
    </row>
    <row r="334" spans="4:5" ht="16.8" x14ac:dyDescent="0.45">
      <c r="D334" s="24"/>
      <c r="E334" s="24"/>
    </row>
    <row r="335" spans="4:5" ht="16.8" x14ac:dyDescent="0.45">
      <c r="D335" s="24"/>
      <c r="E335" s="24"/>
    </row>
    <row r="336" spans="4:5" ht="16.8" x14ac:dyDescent="0.45">
      <c r="D336" s="24"/>
      <c r="E336" s="24"/>
    </row>
    <row r="337" spans="4:5" ht="16.8" x14ac:dyDescent="0.45">
      <c r="D337" s="24"/>
      <c r="E337" s="24"/>
    </row>
    <row r="338" spans="4:5" ht="16.8" x14ac:dyDescent="0.45">
      <c r="D338" s="24"/>
      <c r="E338" s="24"/>
    </row>
    <row r="339" spans="4:5" ht="16.8" x14ac:dyDescent="0.45">
      <c r="D339" s="24"/>
      <c r="E339" s="24"/>
    </row>
    <row r="340" spans="4:5" ht="16.8" x14ac:dyDescent="0.45">
      <c r="D340" s="24"/>
      <c r="E340" s="24"/>
    </row>
    <row r="341" spans="4:5" ht="16.8" x14ac:dyDescent="0.45">
      <c r="D341" s="24"/>
      <c r="E341" s="24"/>
    </row>
    <row r="342" spans="4:5" ht="16.8" x14ac:dyDescent="0.45">
      <c r="D342" s="24"/>
      <c r="E342" s="24"/>
    </row>
    <row r="343" spans="4:5" ht="16.8" x14ac:dyDescent="0.45">
      <c r="D343" s="24"/>
      <c r="E343" s="24"/>
    </row>
    <row r="344" spans="4:5" ht="16.8" x14ac:dyDescent="0.45">
      <c r="D344" s="24"/>
      <c r="E344" s="24"/>
    </row>
    <row r="345" spans="4:5" ht="16.8" x14ac:dyDescent="0.45">
      <c r="D345" s="24"/>
      <c r="E345" s="24"/>
    </row>
    <row r="346" spans="4:5" ht="16.8" x14ac:dyDescent="0.45">
      <c r="D346" s="24"/>
      <c r="E346" s="24"/>
    </row>
    <row r="347" spans="4:5" ht="16.8" x14ac:dyDescent="0.45">
      <c r="D347" s="24"/>
      <c r="E347" s="24"/>
    </row>
    <row r="348" spans="4:5" ht="16.8" x14ac:dyDescent="0.45">
      <c r="D348" s="24"/>
      <c r="E348" s="24"/>
    </row>
    <row r="349" spans="4:5" ht="16.8" x14ac:dyDescent="0.45">
      <c r="D349" s="24"/>
      <c r="E349" s="24"/>
    </row>
    <row r="350" spans="4:5" ht="16.8" x14ac:dyDescent="0.45">
      <c r="D350" s="24"/>
      <c r="E350" s="24"/>
    </row>
    <row r="351" spans="4:5" ht="16.8" x14ac:dyDescent="0.45">
      <c r="D351" s="24"/>
      <c r="E351" s="24"/>
    </row>
    <row r="352" spans="4:5" ht="16.8" x14ac:dyDescent="0.45">
      <c r="D352" s="24"/>
      <c r="E352" s="24"/>
    </row>
    <row r="353" spans="4:5" ht="16.8" x14ac:dyDescent="0.45">
      <c r="D353" s="24"/>
      <c r="E353" s="24"/>
    </row>
    <row r="354" spans="4:5" ht="16.8" x14ac:dyDescent="0.45">
      <c r="D354" s="24"/>
      <c r="E354" s="24"/>
    </row>
    <row r="355" spans="4:5" ht="16.8" x14ac:dyDescent="0.45">
      <c r="D355" s="24"/>
      <c r="E355" s="24"/>
    </row>
    <row r="356" spans="4:5" ht="16.8" x14ac:dyDescent="0.45">
      <c r="D356" s="24"/>
      <c r="E356" s="24"/>
    </row>
    <row r="357" spans="4:5" ht="16.8" x14ac:dyDescent="0.45">
      <c r="D357" s="24"/>
      <c r="E357" s="24"/>
    </row>
    <row r="358" spans="4:5" ht="16.8" x14ac:dyDescent="0.45">
      <c r="D358" s="24"/>
      <c r="E358" s="24"/>
    </row>
    <row r="359" spans="4:5" ht="16.8" x14ac:dyDescent="0.45">
      <c r="D359" s="24"/>
      <c r="E359" s="24"/>
    </row>
    <row r="360" spans="4:5" ht="16.8" x14ac:dyDescent="0.45">
      <c r="D360" s="24"/>
      <c r="E360" s="24"/>
    </row>
    <row r="361" spans="4:5" ht="16.8" x14ac:dyDescent="0.45">
      <c r="D361" s="24"/>
      <c r="E361" s="24"/>
    </row>
    <row r="362" spans="4:5" ht="16.8" x14ac:dyDescent="0.45">
      <c r="D362" s="24"/>
      <c r="E362" s="24"/>
    </row>
    <row r="363" spans="4:5" ht="16.8" x14ac:dyDescent="0.45">
      <c r="D363" s="24"/>
      <c r="E363" s="24"/>
    </row>
    <row r="364" spans="4:5" ht="16.8" x14ac:dyDescent="0.45">
      <c r="D364" s="24"/>
      <c r="E364" s="24"/>
    </row>
    <row r="365" spans="4:5" ht="16.8" x14ac:dyDescent="0.45">
      <c r="D365" s="24"/>
      <c r="E365" s="24"/>
    </row>
    <row r="366" spans="4:5" ht="16.8" x14ac:dyDescent="0.45">
      <c r="D366" s="24"/>
      <c r="E366" s="24"/>
    </row>
    <row r="367" spans="4:5" ht="16.8" x14ac:dyDescent="0.45">
      <c r="D367" s="24"/>
      <c r="E367" s="24"/>
    </row>
    <row r="368" spans="4:5" ht="16.8" x14ac:dyDescent="0.45">
      <c r="D368" s="24"/>
      <c r="E368" s="24"/>
    </row>
    <row r="369" spans="4:5" ht="16.8" x14ac:dyDescent="0.45">
      <c r="D369" s="24"/>
      <c r="E369" s="24"/>
    </row>
    <row r="370" spans="4:5" ht="16.8" x14ac:dyDescent="0.45">
      <c r="D370" s="24"/>
      <c r="E370" s="24"/>
    </row>
    <row r="371" spans="4:5" ht="16.8" x14ac:dyDescent="0.45">
      <c r="D371" s="24"/>
      <c r="E371" s="24"/>
    </row>
    <row r="372" spans="4:5" ht="16.8" x14ac:dyDescent="0.45">
      <c r="D372" s="24"/>
      <c r="E372" s="24"/>
    </row>
    <row r="373" spans="4:5" ht="16.8" x14ac:dyDescent="0.45">
      <c r="D373" s="24"/>
      <c r="E373" s="24"/>
    </row>
    <row r="374" spans="4:5" ht="16.8" x14ac:dyDescent="0.45">
      <c r="D374" s="24"/>
      <c r="E374" s="24"/>
    </row>
    <row r="375" spans="4:5" ht="16.8" x14ac:dyDescent="0.45">
      <c r="D375" s="24"/>
      <c r="E375" s="24"/>
    </row>
    <row r="376" spans="4:5" ht="16.8" x14ac:dyDescent="0.45">
      <c r="D376" s="24"/>
      <c r="E376" s="24"/>
    </row>
    <row r="377" spans="4:5" ht="16.8" x14ac:dyDescent="0.45">
      <c r="D377" s="24"/>
      <c r="E377" s="24"/>
    </row>
    <row r="378" spans="4:5" ht="16.8" x14ac:dyDescent="0.45">
      <c r="D378" s="24"/>
      <c r="E378" s="24"/>
    </row>
    <row r="379" spans="4:5" ht="16.8" x14ac:dyDescent="0.45">
      <c r="D379" s="24"/>
      <c r="E379" s="24"/>
    </row>
    <row r="380" spans="4:5" ht="16.8" x14ac:dyDescent="0.45">
      <c r="D380" s="24"/>
      <c r="E380" s="24"/>
    </row>
    <row r="381" spans="4:5" ht="16.8" x14ac:dyDescent="0.45">
      <c r="D381" s="24"/>
      <c r="E381" s="24"/>
    </row>
    <row r="382" spans="4:5" ht="16.8" x14ac:dyDescent="0.45">
      <c r="D382" s="24"/>
      <c r="E382" s="24"/>
    </row>
    <row r="383" spans="4:5" ht="16.8" x14ac:dyDescent="0.45">
      <c r="D383" s="24"/>
      <c r="E383" s="24"/>
    </row>
    <row r="384" spans="4:5" ht="16.8" x14ac:dyDescent="0.45">
      <c r="D384" s="24"/>
      <c r="E384" s="24"/>
    </row>
    <row r="385" spans="4:5" ht="16.8" x14ac:dyDescent="0.45">
      <c r="D385" s="24"/>
      <c r="E385" s="24"/>
    </row>
    <row r="386" spans="4:5" ht="16.8" x14ac:dyDescent="0.45">
      <c r="D386" s="24"/>
      <c r="E386" s="24"/>
    </row>
    <row r="387" spans="4:5" ht="16.8" x14ac:dyDescent="0.45">
      <c r="D387" s="24"/>
      <c r="E387" s="24"/>
    </row>
    <row r="388" spans="4:5" ht="16.8" x14ac:dyDescent="0.45">
      <c r="D388" s="24"/>
      <c r="E388" s="24"/>
    </row>
    <row r="389" spans="4:5" ht="16.8" x14ac:dyDescent="0.45">
      <c r="D389" s="24"/>
      <c r="E389" s="24"/>
    </row>
    <row r="390" spans="4:5" ht="16.8" x14ac:dyDescent="0.45">
      <c r="D390" s="24"/>
      <c r="E390" s="24"/>
    </row>
    <row r="391" spans="4:5" ht="16.8" x14ac:dyDescent="0.45">
      <c r="D391" s="24"/>
      <c r="E391" s="24"/>
    </row>
    <row r="392" spans="4:5" ht="16.8" x14ac:dyDescent="0.45">
      <c r="D392" s="24"/>
      <c r="E392" s="24"/>
    </row>
    <row r="393" spans="4:5" ht="16.8" x14ac:dyDescent="0.45">
      <c r="D393" s="24"/>
      <c r="E393" s="24"/>
    </row>
    <row r="394" spans="4:5" ht="16.8" x14ac:dyDescent="0.45">
      <c r="D394" s="24"/>
      <c r="E394" s="24"/>
    </row>
    <row r="395" spans="4:5" ht="16.8" x14ac:dyDescent="0.45">
      <c r="D395" s="24"/>
      <c r="E395" s="24"/>
    </row>
    <row r="396" spans="4:5" ht="16.8" x14ac:dyDescent="0.45">
      <c r="D396" s="24"/>
      <c r="E396" s="24"/>
    </row>
    <row r="397" spans="4:5" ht="16.8" x14ac:dyDescent="0.45">
      <c r="D397" s="24"/>
      <c r="E397" s="24"/>
    </row>
    <row r="398" spans="4:5" ht="16.8" x14ac:dyDescent="0.45">
      <c r="D398" s="24"/>
      <c r="E398" s="24"/>
    </row>
    <row r="399" spans="4:5" ht="16.8" x14ac:dyDescent="0.45">
      <c r="D399" s="24"/>
      <c r="E399" s="24"/>
    </row>
    <row r="400" spans="4:5" ht="16.8" x14ac:dyDescent="0.45">
      <c r="D400" s="24"/>
      <c r="E400" s="24"/>
    </row>
    <row r="401" spans="4:5" ht="16.8" x14ac:dyDescent="0.45">
      <c r="D401" s="24"/>
      <c r="E401" s="24"/>
    </row>
    <row r="402" spans="4:5" ht="16.8" x14ac:dyDescent="0.45">
      <c r="D402" s="24"/>
      <c r="E402" s="24"/>
    </row>
    <row r="403" spans="4:5" ht="16.8" x14ac:dyDescent="0.45">
      <c r="D403" s="24"/>
      <c r="E403" s="24"/>
    </row>
    <row r="404" spans="4:5" ht="16.8" x14ac:dyDescent="0.45">
      <c r="D404" s="24"/>
      <c r="E404" s="24"/>
    </row>
    <row r="405" spans="4:5" ht="16.8" x14ac:dyDescent="0.45">
      <c r="D405" s="24"/>
      <c r="E405" s="24"/>
    </row>
    <row r="406" spans="4:5" ht="16.8" x14ac:dyDescent="0.45">
      <c r="D406" s="24"/>
      <c r="E406" s="24"/>
    </row>
    <row r="407" spans="4:5" ht="16.8" x14ac:dyDescent="0.45">
      <c r="D407" s="24"/>
      <c r="E407" s="24"/>
    </row>
    <row r="408" spans="4:5" ht="16.8" x14ac:dyDescent="0.45">
      <c r="D408" s="24"/>
      <c r="E408" s="24"/>
    </row>
    <row r="409" spans="4:5" ht="16.8" x14ac:dyDescent="0.45">
      <c r="D409" s="24"/>
      <c r="E409" s="24"/>
    </row>
    <row r="410" spans="4:5" ht="16.8" x14ac:dyDescent="0.45">
      <c r="D410" s="24"/>
      <c r="E410" s="24"/>
    </row>
    <row r="411" spans="4:5" ht="16.8" x14ac:dyDescent="0.45">
      <c r="D411" s="24"/>
      <c r="E411" s="24"/>
    </row>
    <row r="412" spans="4:5" ht="16.8" x14ac:dyDescent="0.45">
      <c r="D412" s="24"/>
      <c r="E412" s="24"/>
    </row>
    <row r="413" spans="4:5" ht="16.8" x14ac:dyDescent="0.45">
      <c r="D413" s="24"/>
      <c r="E413" s="24"/>
    </row>
    <row r="414" spans="4:5" ht="16.8" x14ac:dyDescent="0.45">
      <c r="D414" s="24"/>
      <c r="E414" s="24"/>
    </row>
    <row r="415" spans="4:5" ht="16.8" x14ac:dyDescent="0.45">
      <c r="D415" s="24"/>
      <c r="E415" s="24"/>
    </row>
    <row r="416" spans="4:5" ht="16.8" x14ac:dyDescent="0.45">
      <c r="D416" s="24"/>
      <c r="E416" s="24"/>
    </row>
    <row r="417" spans="4:5" ht="16.8" x14ac:dyDescent="0.45">
      <c r="D417" s="24"/>
      <c r="E417" s="24"/>
    </row>
    <row r="418" spans="4:5" ht="16.8" x14ac:dyDescent="0.45">
      <c r="D418" s="24"/>
      <c r="E418" s="24"/>
    </row>
    <row r="419" spans="4:5" ht="16.8" x14ac:dyDescent="0.45">
      <c r="D419" s="24"/>
      <c r="E419" s="24"/>
    </row>
    <row r="420" spans="4:5" ht="16.8" x14ac:dyDescent="0.45">
      <c r="D420" s="24"/>
      <c r="E420" s="24"/>
    </row>
    <row r="421" spans="4:5" ht="16.8" x14ac:dyDescent="0.45">
      <c r="D421" s="24"/>
      <c r="E421" s="24"/>
    </row>
    <row r="422" spans="4:5" ht="16.8" x14ac:dyDescent="0.45">
      <c r="D422" s="24"/>
      <c r="E422" s="24"/>
    </row>
    <row r="423" spans="4:5" ht="16.8" x14ac:dyDescent="0.45">
      <c r="D423" s="24"/>
      <c r="E423" s="24"/>
    </row>
    <row r="424" spans="4:5" ht="16.8" x14ac:dyDescent="0.45">
      <c r="D424" s="24"/>
      <c r="E424" s="24"/>
    </row>
    <row r="425" spans="4:5" ht="16.8" x14ac:dyDescent="0.45">
      <c r="D425" s="24"/>
      <c r="E425" s="24"/>
    </row>
    <row r="426" spans="4:5" ht="16.8" x14ac:dyDescent="0.45">
      <c r="D426" s="24"/>
      <c r="E426" s="24"/>
    </row>
    <row r="427" spans="4:5" ht="16.8" x14ac:dyDescent="0.45">
      <c r="D427" s="24"/>
      <c r="E427" s="24"/>
    </row>
    <row r="428" spans="4:5" ht="16.8" x14ac:dyDescent="0.45">
      <c r="D428" s="24"/>
      <c r="E428" s="24"/>
    </row>
    <row r="429" spans="4:5" ht="16.8" x14ac:dyDescent="0.45">
      <c r="D429" s="24"/>
      <c r="E429" s="24"/>
    </row>
    <row r="430" spans="4:5" ht="16.8" x14ac:dyDescent="0.45">
      <c r="D430" s="24"/>
      <c r="E430" s="24"/>
    </row>
    <row r="431" spans="4:5" ht="16.8" x14ac:dyDescent="0.45">
      <c r="D431" s="24"/>
      <c r="E431" s="24"/>
    </row>
    <row r="432" spans="4:5" ht="16.8" x14ac:dyDescent="0.45">
      <c r="D432" s="24"/>
      <c r="E432" s="24"/>
    </row>
    <row r="433" spans="4:5" ht="16.8" x14ac:dyDescent="0.45">
      <c r="D433" s="24"/>
      <c r="E433" s="24"/>
    </row>
    <row r="434" spans="4:5" ht="16.8" x14ac:dyDescent="0.45">
      <c r="D434" s="24"/>
      <c r="E434" s="24"/>
    </row>
    <row r="435" spans="4:5" ht="16.8" x14ac:dyDescent="0.45">
      <c r="D435" s="24"/>
      <c r="E435" s="24"/>
    </row>
    <row r="436" spans="4:5" ht="16.8" x14ac:dyDescent="0.45">
      <c r="D436" s="24"/>
      <c r="E436" s="24"/>
    </row>
    <row r="437" spans="4:5" ht="16.8" x14ac:dyDescent="0.45">
      <c r="D437" s="24"/>
      <c r="E437" s="24"/>
    </row>
    <row r="438" spans="4:5" ht="16.8" x14ac:dyDescent="0.45">
      <c r="D438" s="24"/>
      <c r="E438" s="24"/>
    </row>
    <row r="439" spans="4:5" ht="16.8" x14ac:dyDescent="0.45">
      <c r="D439" s="24"/>
      <c r="E439" s="24"/>
    </row>
    <row r="440" spans="4:5" ht="16.8" x14ac:dyDescent="0.45">
      <c r="D440" s="24"/>
      <c r="E440" s="24"/>
    </row>
    <row r="441" spans="4:5" ht="16.8" x14ac:dyDescent="0.45">
      <c r="D441" s="24"/>
      <c r="E441" s="24"/>
    </row>
    <row r="442" spans="4:5" ht="16.8" x14ac:dyDescent="0.45">
      <c r="D442" s="24"/>
      <c r="E442" s="24"/>
    </row>
    <row r="443" spans="4:5" ht="16.8" x14ac:dyDescent="0.45">
      <c r="D443" s="24"/>
      <c r="E443" s="24"/>
    </row>
    <row r="444" spans="4:5" ht="16.8" x14ac:dyDescent="0.45">
      <c r="D444" s="24"/>
      <c r="E444" s="24"/>
    </row>
    <row r="445" spans="4:5" ht="16.8" x14ac:dyDescent="0.45">
      <c r="D445" s="24"/>
      <c r="E445" s="24"/>
    </row>
    <row r="446" spans="4:5" ht="16.8" x14ac:dyDescent="0.45">
      <c r="D446" s="24"/>
      <c r="E446" s="24"/>
    </row>
    <row r="447" spans="4:5" ht="16.8" x14ac:dyDescent="0.45">
      <c r="D447" s="24"/>
      <c r="E447" s="24"/>
    </row>
    <row r="448" spans="4:5" ht="16.8" x14ac:dyDescent="0.45">
      <c r="D448" s="24"/>
      <c r="E448" s="24"/>
    </row>
    <row r="449" spans="4:5" ht="16.8" x14ac:dyDescent="0.45">
      <c r="D449" s="24"/>
      <c r="E449" s="24"/>
    </row>
    <row r="450" spans="4:5" ht="16.8" x14ac:dyDescent="0.45">
      <c r="D450" s="24"/>
      <c r="E450" s="24"/>
    </row>
    <row r="451" spans="4:5" ht="16.8" x14ac:dyDescent="0.45">
      <c r="D451" s="24"/>
      <c r="E451" s="24"/>
    </row>
    <row r="452" spans="4:5" ht="16.8" x14ac:dyDescent="0.45">
      <c r="D452" s="24"/>
      <c r="E452" s="24"/>
    </row>
    <row r="453" spans="4:5" ht="16.8" x14ac:dyDescent="0.45">
      <c r="D453" s="24"/>
      <c r="E453" s="24"/>
    </row>
    <row r="454" spans="4:5" ht="16.8" x14ac:dyDescent="0.45">
      <c r="D454" s="24"/>
      <c r="E454" s="24"/>
    </row>
    <row r="455" spans="4:5" ht="16.8" x14ac:dyDescent="0.45">
      <c r="D455" s="24"/>
      <c r="E455" s="24"/>
    </row>
    <row r="456" spans="4:5" ht="16.8" x14ac:dyDescent="0.45">
      <c r="D456" s="24"/>
      <c r="E456" s="24"/>
    </row>
    <row r="457" spans="4:5" ht="16.8" x14ac:dyDescent="0.45">
      <c r="D457" s="24"/>
      <c r="E457" s="24"/>
    </row>
    <row r="458" spans="4:5" ht="16.8" x14ac:dyDescent="0.45">
      <c r="D458" s="24"/>
      <c r="E458" s="24"/>
    </row>
    <row r="459" spans="4:5" ht="16.8" x14ac:dyDescent="0.45">
      <c r="D459" s="24"/>
      <c r="E459" s="24"/>
    </row>
    <row r="460" spans="4:5" ht="16.8" x14ac:dyDescent="0.45">
      <c r="D460" s="24"/>
      <c r="E460" s="24"/>
    </row>
    <row r="461" spans="4:5" ht="16.8" x14ac:dyDescent="0.45">
      <c r="D461" s="24"/>
      <c r="E461" s="24"/>
    </row>
    <row r="462" spans="4:5" ht="16.8" x14ac:dyDescent="0.45">
      <c r="D462" s="24"/>
      <c r="E462" s="24"/>
    </row>
    <row r="463" spans="4:5" ht="16.8" x14ac:dyDescent="0.45">
      <c r="D463" s="24"/>
      <c r="E463" s="24"/>
    </row>
    <row r="464" spans="4:5" ht="16.8" x14ac:dyDescent="0.45">
      <c r="D464" s="24"/>
      <c r="E464" s="24"/>
    </row>
    <row r="465" spans="4:5" ht="16.8" x14ac:dyDescent="0.45">
      <c r="D465" s="24"/>
      <c r="E465" s="24"/>
    </row>
    <row r="466" spans="4:5" ht="16.8" x14ac:dyDescent="0.45">
      <c r="D466" s="24"/>
      <c r="E466" s="24"/>
    </row>
    <row r="467" spans="4:5" ht="16.8" x14ac:dyDescent="0.45">
      <c r="D467" s="24"/>
      <c r="E467" s="24"/>
    </row>
    <row r="468" spans="4:5" ht="16.8" x14ac:dyDescent="0.45">
      <c r="D468" s="24"/>
      <c r="E468" s="24"/>
    </row>
    <row r="469" spans="4:5" ht="16.8" x14ac:dyDescent="0.45">
      <c r="D469" s="24"/>
      <c r="E469" s="24"/>
    </row>
    <row r="470" spans="4:5" ht="16.8" x14ac:dyDescent="0.45">
      <c r="D470" s="24"/>
      <c r="E470" s="24"/>
    </row>
    <row r="471" spans="4:5" ht="16.8" x14ac:dyDescent="0.45">
      <c r="D471" s="24"/>
      <c r="E471" s="24"/>
    </row>
    <row r="472" spans="4:5" ht="16.8" x14ac:dyDescent="0.45">
      <c r="D472" s="24"/>
      <c r="E472" s="24"/>
    </row>
    <row r="473" spans="4:5" ht="16.8" x14ac:dyDescent="0.45">
      <c r="D473" s="24"/>
      <c r="E473" s="24"/>
    </row>
    <row r="474" spans="4:5" ht="16.8" x14ac:dyDescent="0.45">
      <c r="D474" s="24"/>
      <c r="E474" s="24"/>
    </row>
    <row r="475" spans="4:5" ht="16.8" x14ac:dyDescent="0.45">
      <c r="D475" s="24"/>
      <c r="E475" s="24"/>
    </row>
    <row r="476" spans="4:5" ht="16.8" x14ac:dyDescent="0.45">
      <c r="D476" s="24"/>
      <c r="E476" s="24"/>
    </row>
    <row r="477" spans="4:5" ht="16.8" x14ac:dyDescent="0.45">
      <c r="D477" s="24"/>
      <c r="E477" s="24"/>
    </row>
    <row r="478" spans="4:5" ht="16.8" x14ac:dyDescent="0.45">
      <c r="D478" s="24"/>
      <c r="E478" s="24"/>
    </row>
    <row r="479" spans="4:5" ht="16.8" x14ac:dyDescent="0.45">
      <c r="D479" s="24"/>
      <c r="E479" s="24"/>
    </row>
    <row r="480" spans="4:5" ht="16.8" x14ac:dyDescent="0.45">
      <c r="D480" s="24"/>
      <c r="E480" s="24"/>
    </row>
    <row r="481" spans="4:5" ht="16.8" x14ac:dyDescent="0.45">
      <c r="D481" s="24"/>
      <c r="E481" s="24"/>
    </row>
    <row r="482" spans="4:5" ht="16.8" x14ac:dyDescent="0.45">
      <c r="D482" s="24"/>
      <c r="E482" s="24"/>
    </row>
    <row r="483" spans="4:5" ht="16.8" x14ac:dyDescent="0.45">
      <c r="D483" s="24"/>
      <c r="E483" s="24"/>
    </row>
    <row r="484" spans="4:5" ht="16.8" x14ac:dyDescent="0.45">
      <c r="D484" s="24"/>
      <c r="E484" s="24"/>
    </row>
    <row r="485" spans="4:5" ht="16.8" x14ac:dyDescent="0.45">
      <c r="D485" s="24"/>
      <c r="E485" s="24"/>
    </row>
    <row r="486" spans="4:5" ht="16.8" x14ac:dyDescent="0.45">
      <c r="D486" s="24"/>
      <c r="E486" s="24"/>
    </row>
    <row r="487" spans="4:5" ht="16.8" x14ac:dyDescent="0.45">
      <c r="D487" s="24"/>
      <c r="E487" s="24"/>
    </row>
    <row r="488" spans="4:5" ht="16.8" x14ac:dyDescent="0.45">
      <c r="D488" s="24"/>
      <c r="E488" s="24"/>
    </row>
    <row r="489" spans="4:5" ht="16.8" x14ac:dyDescent="0.45">
      <c r="D489" s="24"/>
      <c r="E489" s="24"/>
    </row>
    <row r="490" spans="4:5" ht="16.8" x14ac:dyDescent="0.45">
      <c r="D490" s="24"/>
      <c r="E490" s="24"/>
    </row>
    <row r="491" spans="4:5" ht="16.8" x14ac:dyDescent="0.45">
      <c r="D491" s="24"/>
      <c r="E491" s="24"/>
    </row>
    <row r="492" spans="4:5" ht="16.8" x14ac:dyDescent="0.45">
      <c r="D492" s="24"/>
      <c r="E492" s="24"/>
    </row>
    <row r="493" spans="4:5" ht="16.8" x14ac:dyDescent="0.45">
      <c r="D493" s="24"/>
      <c r="E493" s="24"/>
    </row>
    <row r="494" spans="4:5" ht="16.8" x14ac:dyDescent="0.45">
      <c r="D494" s="24"/>
      <c r="E494" s="24"/>
    </row>
    <row r="495" spans="4:5" ht="16.8" x14ac:dyDescent="0.45">
      <c r="D495" s="24"/>
      <c r="E495" s="24"/>
    </row>
    <row r="496" spans="4:5" ht="16.8" x14ac:dyDescent="0.45">
      <c r="D496" s="24"/>
      <c r="E496" s="24"/>
    </row>
    <row r="497" spans="4:5" ht="16.8" x14ac:dyDescent="0.45">
      <c r="D497" s="24"/>
      <c r="E497" s="24"/>
    </row>
    <row r="498" spans="4:5" ht="16.8" x14ac:dyDescent="0.45">
      <c r="D498" s="24"/>
      <c r="E498" s="24"/>
    </row>
    <row r="499" spans="4:5" ht="16.8" x14ac:dyDescent="0.45">
      <c r="D499" s="24"/>
      <c r="E499" s="24"/>
    </row>
    <row r="500" spans="4:5" ht="16.8" x14ac:dyDescent="0.45">
      <c r="D500" s="24"/>
      <c r="E500" s="24"/>
    </row>
    <row r="501" spans="4:5" ht="16.8" x14ac:dyDescent="0.45">
      <c r="D501" s="24"/>
      <c r="E501" s="24"/>
    </row>
    <row r="502" spans="4:5" ht="16.8" x14ac:dyDescent="0.45">
      <c r="D502" s="24"/>
      <c r="E502" s="24"/>
    </row>
    <row r="503" spans="4:5" ht="16.8" x14ac:dyDescent="0.45">
      <c r="D503" s="24"/>
      <c r="E503" s="24"/>
    </row>
    <row r="504" spans="4:5" ht="16.8" x14ac:dyDescent="0.45">
      <c r="D504" s="24"/>
      <c r="E504" s="24"/>
    </row>
    <row r="505" spans="4:5" ht="16.8" x14ac:dyDescent="0.45">
      <c r="D505" s="24"/>
      <c r="E505" s="24"/>
    </row>
    <row r="506" spans="4:5" ht="16.8" x14ac:dyDescent="0.45">
      <c r="D506" s="24"/>
      <c r="E506" s="24"/>
    </row>
    <row r="507" spans="4:5" ht="16.8" x14ac:dyDescent="0.45">
      <c r="D507" s="24"/>
      <c r="E507" s="24"/>
    </row>
    <row r="508" spans="4:5" ht="16.8" x14ac:dyDescent="0.45">
      <c r="D508" s="24"/>
      <c r="E508" s="24"/>
    </row>
    <row r="509" spans="4:5" ht="16.8" x14ac:dyDescent="0.45">
      <c r="D509" s="24"/>
      <c r="E509" s="24"/>
    </row>
    <row r="510" spans="4:5" ht="16.8" x14ac:dyDescent="0.45">
      <c r="D510" s="24"/>
      <c r="E510" s="24"/>
    </row>
    <row r="511" spans="4:5" ht="16.8" x14ac:dyDescent="0.45">
      <c r="D511" s="24"/>
      <c r="E511" s="24"/>
    </row>
    <row r="512" spans="4:5" ht="16.8" x14ac:dyDescent="0.45">
      <c r="D512" s="24"/>
      <c r="E512" s="24"/>
    </row>
    <row r="513" spans="4:5" ht="16.8" x14ac:dyDescent="0.45">
      <c r="D513" s="24"/>
      <c r="E513" s="24"/>
    </row>
    <row r="514" spans="4:5" ht="16.8" x14ac:dyDescent="0.45">
      <c r="D514" s="24"/>
      <c r="E514" s="24"/>
    </row>
    <row r="515" spans="4:5" ht="16.8" x14ac:dyDescent="0.45">
      <c r="D515" s="24"/>
      <c r="E515" s="24"/>
    </row>
    <row r="516" spans="4:5" ht="16.8" x14ac:dyDescent="0.45">
      <c r="D516" s="24"/>
      <c r="E516" s="24"/>
    </row>
    <row r="517" spans="4:5" ht="16.8" x14ac:dyDescent="0.45">
      <c r="D517" s="24"/>
      <c r="E517" s="24"/>
    </row>
    <row r="518" spans="4:5" ht="16.8" x14ac:dyDescent="0.45">
      <c r="D518" s="24"/>
      <c r="E518" s="24"/>
    </row>
    <row r="519" spans="4:5" ht="16.8" x14ac:dyDescent="0.45">
      <c r="D519" s="24"/>
      <c r="E519" s="24"/>
    </row>
    <row r="520" spans="4:5" ht="16.8" x14ac:dyDescent="0.45">
      <c r="D520" s="24"/>
      <c r="E520" s="24"/>
    </row>
    <row r="521" spans="4:5" ht="16.8" x14ac:dyDescent="0.45">
      <c r="D521" s="24"/>
      <c r="E521" s="24"/>
    </row>
    <row r="522" spans="4:5" ht="16.8" x14ac:dyDescent="0.45">
      <c r="D522" s="24"/>
      <c r="E522" s="24"/>
    </row>
    <row r="523" spans="4:5" ht="16.8" x14ac:dyDescent="0.45">
      <c r="D523" s="24"/>
      <c r="E523" s="24"/>
    </row>
    <row r="524" spans="4:5" ht="16.8" x14ac:dyDescent="0.45">
      <c r="D524" s="24"/>
      <c r="E524" s="24"/>
    </row>
    <row r="525" spans="4:5" ht="16.8" x14ac:dyDescent="0.45">
      <c r="D525" s="24"/>
      <c r="E525" s="24"/>
    </row>
    <row r="526" spans="4:5" ht="16.8" x14ac:dyDescent="0.45">
      <c r="D526" s="24"/>
      <c r="E526" s="24"/>
    </row>
    <row r="527" spans="4:5" ht="16.8" x14ac:dyDescent="0.45">
      <c r="D527" s="24"/>
      <c r="E527" s="24"/>
    </row>
    <row r="528" spans="4:5" ht="16.8" x14ac:dyDescent="0.45">
      <c r="D528" s="24"/>
      <c r="E528" s="24"/>
    </row>
    <row r="529" spans="4:5" ht="16.8" x14ac:dyDescent="0.45">
      <c r="D529" s="24"/>
      <c r="E529" s="24"/>
    </row>
    <row r="530" spans="4:5" ht="16.8" x14ac:dyDescent="0.45">
      <c r="D530" s="24"/>
      <c r="E530" s="24"/>
    </row>
    <row r="531" spans="4:5" ht="16.8" x14ac:dyDescent="0.45">
      <c r="D531" s="24"/>
      <c r="E531" s="24"/>
    </row>
    <row r="532" spans="4:5" ht="16.8" x14ac:dyDescent="0.45">
      <c r="D532" s="24"/>
      <c r="E532" s="24"/>
    </row>
    <row r="533" spans="4:5" ht="16.8" x14ac:dyDescent="0.45">
      <c r="D533" s="24"/>
      <c r="E533" s="24"/>
    </row>
    <row r="534" spans="4:5" ht="16.8" x14ac:dyDescent="0.45">
      <c r="D534" s="24"/>
      <c r="E534" s="24"/>
    </row>
    <row r="535" spans="4:5" ht="16.8" x14ac:dyDescent="0.45">
      <c r="D535" s="24"/>
      <c r="E535" s="24"/>
    </row>
    <row r="536" spans="4:5" ht="16.8" x14ac:dyDescent="0.45">
      <c r="D536" s="24"/>
      <c r="E536" s="24"/>
    </row>
    <row r="537" spans="4:5" ht="16.8" x14ac:dyDescent="0.45">
      <c r="D537" s="24"/>
      <c r="E537" s="24"/>
    </row>
    <row r="538" spans="4:5" ht="16.8" x14ac:dyDescent="0.45">
      <c r="D538" s="24"/>
      <c r="E538" s="24"/>
    </row>
    <row r="539" spans="4:5" ht="16.8" x14ac:dyDescent="0.45">
      <c r="D539" s="24"/>
      <c r="E539" s="24"/>
    </row>
    <row r="540" spans="4:5" ht="16.8" x14ac:dyDescent="0.45">
      <c r="D540" s="24"/>
      <c r="E540" s="24"/>
    </row>
    <row r="541" spans="4:5" ht="16.8" x14ac:dyDescent="0.45">
      <c r="D541" s="24"/>
      <c r="E541" s="24"/>
    </row>
    <row r="542" spans="4:5" ht="16.8" x14ac:dyDescent="0.45">
      <c r="D542" s="24"/>
      <c r="E542" s="24"/>
    </row>
    <row r="543" spans="4:5" ht="16.8" x14ac:dyDescent="0.45">
      <c r="D543" s="24"/>
      <c r="E543" s="24"/>
    </row>
    <row r="544" spans="4:5" ht="16.8" x14ac:dyDescent="0.45">
      <c r="D544" s="24"/>
      <c r="E544" s="24"/>
    </row>
    <row r="545" spans="4:5" ht="16.8" x14ac:dyDescent="0.45">
      <c r="D545" s="24"/>
      <c r="E545" s="24"/>
    </row>
    <row r="546" spans="4:5" ht="16.8" x14ac:dyDescent="0.45">
      <c r="D546" s="24"/>
      <c r="E546" s="24"/>
    </row>
    <row r="547" spans="4:5" ht="16.8" x14ac:dyDescent="0.45">
      <c r="D547" s="24"/>
      <c r="E547" s="24"/>
    </row>
    <row r="548" spans="4:5" ht="16.8" x14ac:dyDescent="0.45">
      <c r="D548" s="24"/>
      <c r="E548" s="24"/>
    </row>
    <row r="549" spans="4:5" ht="16.8" x14ac:dyDescent="0.45">
      <c r="D549" s="24"/>
      <c r="E549" s="24"/>
    </row>
    <row r="550" spans="4:5" ht="16.8" x14ac:dyDescent="0.45">
      <c r="D550" s="24"/>
      <c r="E550" s="24"/>
    </row>
    <row r="551" spans="4:5" ht="16.8" x14ac:dyDescent="0.45">
      <c r="D551" s="24"/>
      <c r="E551" s="24"/>
    </row>
    <row r="552" spans="4:5" ht="16.8" x14ac:dyDescent="0.45">
      <c r="D552" s="24"/>
      <c r="E552" s="24"/>
    </row>
    <row r="553" spans="4:5" ht="16.8" x14ac:dyDescent="0.45">
      <c r="D553" s="24"/>
      <c r="E553" s="24"/>
    </row>
    <row r="554" spans="4:5" ht="16.8" x14ac:dyDescent="0.45">
      <c r="D554" s="24"/>
      <c r="E554" s="24"/>
    </row>
    <row r="555" spans="4:5" ht="16.8" x14ac:dyDescent="0.45">
      <c r="D555" s="24"/>
      <c r="E555" s="24"/>
    </row>
    <row r="556" spans="4:5" ht="16.8" x14ac:dyDescent="0.45">
      <c r="D556" s="24"/>
      <c r="E556" s="24"/>
    </row>
    <row r="557" spans="4:5" ht="16.8" x14ac:dyDescent="0.45">
      <c r="D557" s="24"/>
      <c r="E557" s="24"/>
    </row>
    <row r="558" spans="4:5" ht="16.8" x14ac:dyDescent="0.45">
      <c r="D558" s="24"/>
      <c r="E558" s="24"/>
    </row>
    <row r="559" spans="4:5" ht="16.8" x14ac:dyDescent="0.45">
      <c r="D559" s="24"/>
      <c r="E559" s="24"/>
    </row>
    <row r="560" spans="4:5" ht="16.8" x14ac:dyDescent="0.45">
      <c r="D560" s="24"/>
      <c r="E560" s="24"/>
    </row>
    <row r="561" spans="4:5" ht="16.8" x14ac:dyDescent="0.45">
      <c r="D561" s="24"/>
      <c r="E561" s="24"/>
    </row>
    <row r="562" spans="4:5" ht="16.8" x14ac:dyDescent="0.45">
      <c r="D562" s="24"/>
      <c r="E562" s="24"/>
    </row>
    <row r="563" spans="4:5" ht="16.8" x14ac:dyDescent="0.45">
      <c r="D563" s="24"/>
      <c r="E563" s="24"/>
    </row>
    <row r="564" spans="4:5" ht="16.8" x14ac:dyDescent="0.45">
      <c r="D564" s="24"/>
      <c r="E564" s="24"/>
    </row>
    <row r="565" spans="4:5" ht="16.8" x14ac:dyDescent="0.45">
      <c r="D565" s="24"/>
      <c r="E565" s="24"/>
    </row>
    <row r="566" spans="4:5" ht="16.8" x14ac:dyDescent="0.45">
      <c r="D566" s="24"/>
      <c r="E566" s="24"/>
    </row>
    <row r="567" spans="4:5" ht="16.8" x14ac:dyDescent="0.45">
      <c r="D567" s="24"/>
      <c r="E567" s="24"/>
    </row>
    <row r="568" spans="4:5" ht="16.8" x14ac:dyDescent="0.45">
      <c r="D568" s="24"/>
      <c r="E568" s="24"/>
    </row>
    <row r="569" spans="4:5" ht="16.8" x14ac:dyDescent="0.45">
      <c r="D569" s="24"/>
      <c r="E569" s="24"/>
    </row>
    <row r="570" spans="4:5" ht="16.8" x14ac:dyDescent="0.45">
      <c r="D570" s="24"/>
      <c r="E570" s="24"/>
    </row>
    <row r="571" spans="4:5" ht="16.8" x14ac:dyDescent="0.45">
      <c r="D571" s="24"/>
      <c r="E571" s="24"/>
    </row>
    <row r="572" spans="4:5" ht="16.8" x14ac:dyDescent="0.45">
      <c r="D572" s="24"/>
      <c r="E572" s="24"/>
    </row>
    <row r="573" spans="4:5" ht="16.8" x14ac:dyDescent="0.45">
      <c r="D573" s="24"/>
      <c r="E573" s="24"/>
    </row>
    <row r="574" spans="4:5" ht="16.8" x14ac:dyDescent="0.45">
      <c r="D574" s="24"/>
      <c r="E574" s="24"/>
    </row>
    <row r="575" spans="4:5" ht="16.8" x14ac:dyDescent="0.45">
      <c r="D575" s="24"/>
      <c r="E575" s="24"/>
    </row>
    <row r="576" spans="4:5" ht="16.8" x14ac:dyDescent="0.45">
      <c r="D576" s="24"/>
      <c r="E576" s="24"/>
    </row>
    <row r="577" spans="4:5" ht="16.8" x14ac:dyDescent="0.45">
      <c r="D577" s="24"/>
      <c r="E577" s="24"/>
    </row>
    <row r="578" spans="4:5" ht="16.8" x14ac:dyDescent="0.45">
      <c r="D578" s="24"/>
      <c r="E578" s="24"/>
    </row>
    <row r="579" spans="4:5" ht="16.8" x14ac:dyDescent="0.45">
      <c r="D579" s="24"/>
      <c r="E579" s="24"/>
    </row>
    <row r="580" spans="4:5" ht="16.8" x14ac:dyDescent="0.45">
      <c r="D580" s="24"/>
      <c r="E580" s="24"/>
    </row>
    <row r="581" spans="4:5" ht="16.8" x14ac:dyDescent="0.45">
      <c r="D581" s="24"/>
      <c r="E581" s="24"/>
    </row>
    <row r="582" spans="4:5" ht="16.8" x14ac:dyDescent="0.45">
      <c r="D582" s="24"/>
      <c r="E582" s="24"/>
    </row>
    <row r="583" spans="4:5" ht="16.8" x14ac:dyDescent="0.45">
      <c r="D583" s="24"/>
      <c r="E583" s="24"/>
    </row>
    <row r="584" spans="4:5" ht="16.8" x14ac:dyDescent="0.45">
      <c r="D584" s="24"/>
      <c r="E584" s="24"/>
    </row>
    <row r="585" spans="4:5" ht="16.8" x14ac:dyDescent="0.45">
      <c r="D585" s="24"/>
      <c r="E585" s="24"/>
    </row>
    <row r="586" spans="4:5" ht="16.8" x14ac:dyDescent="0.45">
      <c r="D586" s="24"/>
      <c r="E586" s="24"/>
    </row>
    <row r="587" spans="4:5" ht="16.8" x14ac:dyDescent="0.45">
      <c r="D587" s="24"/>
      <c r="E587" s="24"/>
    </row>
    <row r="588" spans="4:5" ht="16.8" x14ac:dyDescent="0.45">
      <c r="D588" s="24"/>
      <c r="E588" s="24"/>
    </row>
    <row r="589" spans="4:5" ht="16.8" x14ac:dyDescent="0.45">
      <c r="D589" s="24"/>
      <c r="E589" s="24"/>
    </row>
    <row r="590" spans="4:5" ht="16.8" x14ac:dyDescent="0.45">
      <c r="D590" s="24"/>
      <c r="E590" s="24"/>
    </row>
    <row r="591" spans="4:5" ht="16.8" x14ac:dyDescent="0.45">
      <c r="D591" s="24"/>
      <c r="E591" s="24"/>
    </row>
    <row r="592" spans="4:5" ht="16.8" x14ac:dyDescent="0.45">
      <c r="D592" s="24"/>
      <c r="E592" s="24"/>
    </row>
    <row r="593" spans="4:5" ht="16.8" x14ac:dyDescent="0.45">
      <c r="D593" s="24"/>
      <c r="E593" s="24"/>
    </row>
    <row r="594" spans="4:5" ht="16.8" x14ac:dyDescent="0.45">
      <c r="D594" s="24"/>
      <c r="E594" s="24"/>
    </row>
    <row r="595" spans="4:5" ht="16.8" x14ac:dyDescent="0.45">
      <c r="D595" s="24"/>
      <c r="E595" s="24"/>
    </row>
    <row r="596" spans="4:5" ht="16.8" x14ac:dyDescent="0.45">
      <c r="D596" s="24"/>
      <c r="E596" s="24"/>
    </row>
    <row r="597" spans="4:5" ht="16.8" x14ac:dyDescent="0.45">
      <c r="D597" s="24"/>
      <c r="E597" s="24"/>
    </row>
    <row r="598" spans="4:5" ht="16.8" x14ac:dyDescent="0.45">
      <c r="D598" s="24"/>
      <c r="E598" s="24"/>
    </row>
    <row r="599" spans="4:5" ht="16.8" x14ac:dyDescent="0.45">
      <c r="D599" s="24"/>
      <c r="E599" s="24"/>
    </row>
    <row r="600" spans="4:5" ht="16.8" x14ac:dyDescent="0.45">
      <c r="D600" s="24"/>
      <c r="E600" s="24"/>
    </row>
    <row r="601" spans="4:5" ht="16.8" x14ac:dyDescent="0.45">
      <c r="D601" s="24"/>
      <c r="E601" s="24"/>
    </row>
    <row r="602" spans="4:5" ht="16.8" x14ac:dyDescent="0.45">
      <c r="D602" s="24"/>
      <c r="E602" s="24"/>
    </row>
    <row r="603" spans="4:5" ht="16.8" x14ac:dyDescent="0.45">
      <c r="D603" s="24"/>
      <c r="E603" s="24"/>
    </row>
    <row r="604" spans="4:5" ht="16.8" x14ac:dyDescent="0.45">
      <c r="D604" s="24"/>
      <c r="E604" s="24"/>
    </row>
    <row r="605" spans="4:5" ht="16.8" x14ac:dyDescent="0.45">
      <c r="D605" s="24"/>
      <c r="E605" s="24"/>
    </row>
    <row r="606" spans="4:5" ht="16.8" x14ac:dyDescent="0.45">
      <c r="D606" s="24"/>
      <c r="E606" s="24"/>
    </row>
    <row r="607" spans="4:5" ht="16.8" x14ac:dyDescent="0.45">
      <c r="D607" s="24"/>
      <c r="E607" s="24"/>
    </row>
    <row r="608" spans="4:5" ht="16.8" x14ac:dyDescent="0.45">
      <c r="D608" s="24"/>
      <c r="E608" s="24"/>
    </row>
    <row r="609" spans="4:5" ht="16.8" x14ac:dyDescent="0.45">
      <c r="D609" s="24"/>
      <c r="E609" s="24"/>
    </row>
    <row r="610" spans="4:5" ht="16.8" x14ac:dyDescent="0.45">
      <c r="D610" s="24"/>
      <c r="E610" s="24"/>
    </row>
    <row r="611" spans="4:5" ht="16.8" x14ac:dyDescent="0.45">
      <c r="D611" s="24"/>
      <c r="E611" s="24"/>
    </row>
    <row r="612" spans="4:5" ht="16.8" x14ac:dyDescent="0.45">
      <c r="D612" s="24"/>
      <c r="E612" s="24"/>
    </row>
    <row r="613" spans="4:5" ht="16.8" x14ac:dyDescent="0.45">
      <c r="D613" s="24"/>
      <c r="E613" s="24"/>
    </row>
    <row r="614" spans="4:5" ht="16.8" x14ac:dyDescent="0.45">
      <c r="D614" s="24"/>
      <c r="E614" s="24"/>
    </row>
    <row r="615" spans="4:5" ht="16.8" x14ac:dyDescent="0.45">
      <c r="D615" s="24"/>
      <c r="E615" s="24"/>
    </row>
    <row r="616" spans="4:5" ht="16.8" x14ac:dyDescent="0.45">
      <c r="D616" s="24"/>
      <c r="E616" s="24"/>
    </row>
    <row r="617" spans="4:5" ht="16.8" x14ac:dyDescent="0.45">
      <c r="D617" s="24"/>
      <c r="E617" s="24"/>
    </row>
    <row r="618" spans="4:5" ht="16.8" x14ac:dyDescent="0.45">
      <c r="D618" s="24"/>
      <c r="E618" s="24"/>
    </row>
    <row r="619" spans="4:5" ht="16.8" x14ac:dyDescent="0.45">
      <c r="D619" s="24"/>
      <c r="E619" s="24"/>
    </row>
    <row r="620" spans="4:5" ht="16.8" x14ac:dyDescent="0.45">
      <c r="D620" s="24"/>
      <c r="E620" s="24"/>
    </row>
    <row r="621" spans="4:5" ht="16.8" x14ac:dyDescent="0.45">
      <c r="D621" s="24"/>
      <c r="E621" s="24"/>
    </row>
    <row r="622" spans="4:5" ht="16.8" x14ac:dyDescent="0.45">
      <c r="D622" s="24"/>
      <c r="E622" s="24"/>
    </row>
    <row r="623" spans="4:5" ht="16.8" x14ac:dyDescent="0.45">
      <c r="D623" s="24"/>
      <c r="E623" s="24"/>
    </row>
    <row r="624" spans="4:5" ht="16.8" x14ac:dyDescent="0.45">
      <c r="D624" s="24"/>
      <c r="E624" s="24"/>
    </row>
    <row r="625" spans="4:5" ht="16.8" x14ac:dyDescent="0.45">
      <c r="D625" s="24"/>
      <c r="E625" s="24"/>
    </row>
    <row r="626" spans="4:5" ht="16.8" x14ac:dyDescent="0.45">
      <c r="D626" s="24"/>
      <c r="E626" s="24"/>
    </row>
    <row r="627" spans="4:5" ht="16.8" x14ac:dyDescent="0.45">
      <c r="D627" s="24"/>
      <c r="E627" s="24"/>
    </row>
    <row r="628" spans="4:5" ht="16.8" x14ac:dyDescent="0.45">
      <c r="D628" s="24"/>
      <c r="E628" s="24"/>
    </row>
    <row r="629" spans="4:5" ht="16.8" x14ac:dyDescent="0.45">
      <c r="D629" s="24"/>
      <c r="E629" s="24"/>
    </row>
    <row r="630" spans="4:5" ht="16.8" x14ac:dyDescent="0.45">
      <c r="D630" s="24"/>
      <c r="E630" s="24"/>
    </row>
    <row r="631" spans="4:5" ht="16.8" x14ac:dyDescent="0.45">
      <c r="D631" s="24"/>
      <c r="E631" s="24"/>
    </row>
    <row r="632" spans="4:5" ht="16.8" x14ac:dyDescent="0.45">
      <c r="D632" s="24"/>
      <c r="E632" s="24"/>
    </row>
    <row r="633" spans="4:5" ht="16.8" x14ac:dyDescent="0.45">
      <c r="D633" s="24"/>
      <c r="E633" s="24"/>
    </row>
    <row r="634" spans="4:5" ht="16.8" x14ac:dyDescent="0.45">
      <c r="D634" s="24"/>
      <c r="E634" s="24"/>
    </row>
    <row r="635" spans="4:5" ht="16.8" x14ac:dyDescent="0.45">
      <c r="D635" s="24"/>
      <c r="E635" s="24"/>
    </row>
    <row r="636" spans="4:5" ht="16.8" x14ac:dyDescent="0.45">
      <c r="D636" s="24"/>
      <c r="E636" s="24"/>
    </row>
    <row r="637" spans="4:5" ht="16.8" x14ac:dyDescent="0.45">
      <c r="D637" s="24"/>
      <c r="E637" s="24"/>
    </row>
    <row r="638" spans="4:5" ht="16.8" x14ac:dyDescent="0.45">
      <c r="D638" s="24"/>
      <c r="E638" s="24"/>
    </row>
    <row r="639" spans="4:5" ht="16.8" x14ac:dyDescent="0.45">
      <c r="D639" s="24"/>
      <c r="E639" s="24"/>
    </row>
    <row r="640" spans="4:5" ht="16.8" x14ac:dyDescent="0.45">
      <c r="D640" s="24"/>
      <c r="E640" s="24"/>
    </row>
    <row r="641" spans="4:5" ht="16.8" x14ac:dyDescent="0.45">
      <c r="D641" s="24"/>
      <c r="E641" s="24"/>
    </row>
    <row r="642" spans="4:5" ht="16.8" x14ac:dyDescent="0.45">
      <c r="D642" s="24"/>
      <c r="E642" s="24"/>
    </row>
    <row r="643" spans="4:5" ht="16.8" x14ac:dyDescent="0.45">
      <c r="D643" s="24"/>
      <c r="E643" s="24"/>
    </row>
    <row r="644" spans="4:5" ht="16.8" x14ac:dyDescent="0.45">
      <c r="D644" s="24"/>
      <c r="E644" s="24"/>
    </row>
    <row r="645" spans="4:5" ht="16.8" x14ac:dyDescent="0.45">
      <c r="D645" s="24"/>
      <c r="E645" s="24"/>
    </row>
    <row r="646" spans="4:5" ht="16.8" x14ac:dyDescent="0.45">
      <c r="D646" s="24"/>
      <c r="E646" s="24"/>
    </row>
    <row r="647" spans="4:5" ht="16.8" x14ac:dyDescent="0.45">
      <c r="D647" s="24"/>
      <c r="E647" s="24"/>
    </row>
    <row r="648" spans="4:5" ht="16.8" x14ac:dyDescent="0.45">
      <c r="D648" s="24"/>
      <c r="E648" s="24"/>
    </row>
    <row r="649" spans="4:5" ht="16.8" x14ac:dyDescent="0.45">
      <c r="D649" s="24"/>
      <c r="E649" s="24"/>
    </row>
    <row r="650" spans="4:5" ht="16.8" x14ac:dyDescent="0.45">
      <c r="D650" s="24"/>
      <c r="E650" s="24"/>
    </row>
    <row r="651" spans="4:5" ht="16.8" x14ac:dyDescent="0.45">
      <c r="D651" s="24"/>
      <c r="E651" s="24"/>
    </row>
    <row r="652" spans="4:5" ht="16.8" x14ac:dyDescent="0.45">
      <c r="D652" s="24"/>
      <c r="E652" s="24"/>
    </row>
    <row r="653" spans="4:5" ht="16.8" x14ac:dyDescent="0.45">
      <c r="D653" s="24"/>
      <c r="E653" s="24"/>
    </row>
    <row r="654" spans="4:5" ht="16.8" x14ac:dyDescent="0.45">
      <c r="D654" s="24"/>
      <c r="E654" s="24"/>
    </row>
    <row r="655" spans="4:5" ht="16.8" x14ac:dyDescent="0.45">
      <c r="D655" s="24"/>
      <c r="E655" s="24"/>
    </row>
    <row r="656" spans="4:5" ht="16.8" x14ac:dyDescent="0.45">
      <c r="D656" s="24"/>
      <c r="E656" s="24"/>
    </row>
    <row r="657" spans="4:5" ht="16.8" x14ac:dyDescent="0.45">
      <c r="D657" s="24"/>
      <c r="E657" s="24"/>
    </row>
    <row r="658" spans="4:5" ht="16.8" x14ac:dyDescent="0.45">
      <c r="D658" s="24"/>
      <c r="E658" s="24"/>
    </row>
    <row r="659" spans="4:5" ht="16.8" x14ac:dyDescent="0.45">
      <c r="D659" s="24"/>
      <c r="E659" s="24"/>
    </row>
    <row r="660" spans="4:5" ht="16.8" x14ac:dyDescent="0.45">
      <c r="D660" s="24"/>
      <c r="E660" s="24"/>
    </row>
    <row r="661" spans="4:5" ht="16.8" x14ac:dyDescent="0.45">
      <c r="D661" s="24"/>
      <c r="E661" s="24"/>
    </row>
    <row r="662" spans="4:5" ht="16.8" x14ac:dyDescent="0.45">
      <c r="D662" s="24"/>
      <c r="E662" s="24"/>
    </row>
    <row r="663" spans="4:5" ht="16.8" x14ac:dyDescent="0.45">
      <c r="D663" s="24"/>
      <c r="E663" s="24"/>
    </row>
    <row r="664" spans="4:5" ht="16.8" x14ac:dyDescent="0.45">
      <c r="D664" s="24"/>
      <c r="E664" s="24"/>
    </row>
    <row r="665" spans="4:5" ht="16.8" x14ac:dyDescent="0.45">
      <c r="D665" s="24"/>
      <c r="E665" s="24"/>
    </row>
    <row r="666" spans="4:5" ht="16.8" x14ac:dyDescent="0.45">
      <c r="D666" s="24"/>
      <c r="E666" s="24"/>
    </row>
    <row r="667" spans="4:5" ht="16.8" x14ac:dyDescent="0.45">
      <c r="D667" s="24"/>
      <c r="E667" s="24"/>
    </row>
    <row r="668" spans="4:5" ht="16.8" x14ac:dyDescent="0.45">
      <c r="D668" s="24"/>
      <c r="E668" s="24"/>
    </row>
    <row r="669" spans="4:5" ht="16.8" x14ac:dyDescent="0.45">
      <c r="D669" s="24"/>
      <c r="E669" s="24"/>
    </row>
    <row r="670" spans="4:5" ht="16.8" x14ac:dyDescent="0.45">
      <c r="D670" s="24"/>
      <c r="E670" s="24"/>
    </row>
    <row r="671" spans="4:5" ht="16.8" x14ac:dyDescent="0.45">
      <c r="D671" s="24"/>
      <c r="E671" s="24"/>
    </row>
    <row r="672" spans="4:5" ht="16.8" x14ac:dyDescent="0.45">
      <c r="D672" s="24"/>
      <c r="E672" s="24"/>
    </row>
    <row r="673" spans="4:5" ht="16.8" x14ac:dyDescent="0.45">
      <c r="D673" s="24"/>
      <c r="E673" s="24"/>
    </row>
    <row r="674" spans="4:5" ht="16.8" x14ac:dyDescent="0.45">
      <c r="D674" s="24"/>
      <c r="E674" s="24"/>
    </row>
    <row r="675" spans="4:5" ht="16.8" x14ac:dyDescent="0.45">
      <c r="D675" s="24"/>
      <c r="E675" s="24"/>
    </row>
    <row r="676" spans="4:5" ht="16.8" x14ac:dyDescent="0.45">
      <c r="D676" s="24"/>
      <c r="E676" s="24"/>
    </row>
    <row r="677" spans="4:5" ht="16.8" x14ac:dyDescent="0.45">
      <c r="D677" s="24"/>
      <c r="E677" s="24"/>
    </row>
    <row r="678" spans="4:5" ht="16.8" x14ac:dyDescent="0.45">
      <c r="D678" s="24"/>
      <c r="E678" s="24"/>
    </row>
    <row r="679" spans="4:5" ht="16.8" x14ac:dyDescent="0.45">
      <c r="D679" s="24"/>
      <c r="E679" s="24"/>
    </row>
    <row r="680" spans="4:5" ht="16.8" x14ac:dyDescent="0.45">
      <c r="D680" s="24"/>
      <c r="E680" s="24"/>
    </row>
    <row r="681" spans="4:5" ht="16.8" x14ac:dyDescent="0.45">
      <c r="D681" s="24"/>
      <c r="E681" s="24"/>
    </row>
    <row r="682" spans="4:5" ht="16.8" x14ac:dyDescent="0.45">
      <c r="D682" s="24"/>
      <c r="E682" s="24"/>
    </row>
    <row r="683" spans="4:5" ht="16.8" x14ac:dyDescent="0.45">
      <c r="D683" s="24"/>
      <c r="E683" s="24"/>
    </row>
    <row r="684" spans="4:5" ht="16.8" x14ac:dyDescent="0.45">
      <c r="D684" s="24"/>
      <c r="E684" s="24"/>
    </row>
    <row r="685" spans="4:5" ht="16.8" x14ac:dyDescent="0.45">
      <c r="D685" s="24"/>
      <c r="E685" s="24"/>
    </row>
    <row r="686" spans="4:5" ht="16.8" x14ac:dyDescent="0.45">
      <c r="D686" s="24"/>
      <c r="E686" s="24"/>
    </row>
    <row r="687" spans="4:5" ht="16.8" x14ac:dyDescent="0.45">
      <c r="D687" s="24"/>
      <c r="E687" s="24"/>
    </row>
    <row r="688" spans="4:5" ht="16.8" x14ac:dyDescent="0.45">
      <c r="D688" s="24"/>
      <c r="E688" s="24"/>
    </row>
    <row r="689" spans="4:5" ht="16.8" x14ac:dyDescent="0.45">
      <c r="D689" s="24"/>
      <c r="E689" s="24"/>
    </row>
    <row r="690" spans="4:5" ht="16.8" x14ac:dyDescent="0.45">
      <c r="D690" s="24"/>
      <c r="E690" s="24"/>
    </row>
    <row r="691" spans="4:5" ht="16.8" x14ac:dyDescent="0.45">
      <c r="D691" s="24"/>
      <c r="E691" s="24"/>
    </row>
    <row r="692" spans="4:5" ht="16.8" x14ac:dyDescent="0.45">
      <c r="D692" s="24"/>
      <c r="E692" s="24"/>
    </row>
    <row r="693" spans="4:5" ht="16.8" x14ac:dyDescent="0.45">
      <c r="D693" s="24"/>
      <c r="E693" s="24"/>
    </row>
    <row r="694" spans="4:5" ht="16.8" x14ac:dyDescent="0.45">
      <c r="D694" s="24"/>
      <c r="E694" s="24"/>
    </row>
    <row r="695" spans="4:5" ht="16.8" x14ac:dyDescent="0.45">
      <c r="D695" s="24"/>
      <c r="E695" s="24"/>
    </row>
    <row r="696" spans="4:5" ht="16.8" x14ac:dyDescent="0.45">
      <c r="D696" s="24"/>
      <c r="E696" s="24"/>
    </row>
    <row r="697" spans="4:5" ht="16.8" x14ac:dyDescent="0.45">
      <c r="D697" s="24"/>
      <c r="E697" s="24"/>
    </row>
    <row r="698" spans="4:5" ht="16.8" x14ac:dyDescent="0.45">
      <c r="D698" s="24"/>
      <c r="E698" s="24"/>
    </row>
    <row r="699" spans="4:5" ht="16.8" x14ac:dyDescent="0.45">
      <c r="D699" s="24"/>
      <c r="E699" s="24"/>
    </row>
    <row r="700" spans="4:5" ht="16.8" x14ac:dyDescent="0.45">
      <c r="D700" s="24"/>
      <c r="E700" s="24"/>
    </row>
    <row r="701" spans="4:5" ht="16.8" x14ac:dyDescent="0.45">
      <c r="D701" s="24"/>
      <c r="E701" s="24"/>
    </row>
    <row r="702" spans="4:5" ht="16.8" x14ac:dyDescent="0.45">
      <c r="D702" s="24"/>
      <c r="E702" s="24"/>
    </row>
    <row r="703" spans="4:5" ht="16.8" x14ac:dyDescent="0.45">
      <c r="D703" s="24"/>
      <c r="E703" s="24"/>
    </row>
    <row r="704" spans="4:5" ht="16.8" x14ac:dyDescent="0.45">
      <c r="D704" s="24"/>
      <c r="E704" s="24"/>
    </row>
    <row r="705" spans="4:5" ht="16.8" x14ac:dyDescent="0.45">
      <c r="D705" s="24"/>
      <c r="E705" s="24"/>
    </row>
    <row r="706" spans="4:5" ht="16.8" x14ac:dyDescent="0.45">
      <c r="D706" s="24"/>
      <c r="E706" s="24"/>
    </row>
    <row r="707" spans="4:5" ht="16.8" x14ac:dyDescent="0.45">
      <c r="D707" s="24"/>
      <c r="E707" s="24"/>
    </row>
    <row r="708" spans="4:5" ht="16.8" x14ac:dyDescent="0.45">
      <c r="D708" s="24"/>
      <c r="E708" s="24"/>
    </row>
    <row r="709" spans="4:5" ht="16.8" x14ac:dyDescent="0.45">
      <c r="D709" s="24"/>
      <c r="E709" s="24"/>
    </row>
    <row r="710" spans="4:5" ht="16.8" x14ac:dyDescent="0.45">
      <c r="D710" s="24"/>
      <c r="E710" s="24"/>
    </row>
    <row r="711" spans="4:5" ht="16.8" x14ac:dyDescent="0.45">
      <c r="D711" s="24"/>
      <c r="E711" s="24"/>
    </row>
    <row r="712" spans="4:5" ht="16.8" x14ac:dyDescent="0.45">
      <c r="D712" s="24"/>
      <c r="E712" s="24"/>
    </row>
    <row r="713" spans="4:5" ht="16.8" x14ac:dyDescent="0.45">
      <c r="D713" s="24"/>
      <c r="E713" s="24"/>
    </row>
    <row r="714" spans="4:5" ht="16.8" x14ac:dyDescent="0.45">
      <c r="D714" s="24"/>
      <c r="E714" s="24"/>
    </row>
    <row r="715" spans="4:5" ht="16.8" x14ac:dyDescent="0.45">
      <c r="D715" s="24"/>
      <c r="E715" s="24"/>
    </row>
    <row r="716" spans="4:5" ht="16.8" x14ac:dyDescent="0.45">
      <c r="D716" s="24"/>
      <c r="E716" s="24"/>
    </row>
    <row r="717" spans="4:5" ht="16.8" x14ac:dyDescent="0.45">
      <c r="D717" s="24"/>
      <c r="E717" s="24"/>
    </row>
    <row r="718" spans="4:5" ht="16.8" x14ac:dyDescent="0.45">
      <c r="D718" s="24"/>
      <c r="E718" s="24"/>
    </row>
    <row r="719" spans="4:5" ht="16.8" x14ac:dyDescent="0.45">
      <c r="D719" s="24"/>
      <c r="E719" s="24"/>
    </row>
    <row r="720" spans="4:5" ht="16.8" x14ac:dyDescent="0.45">
      <c r="D720" s="24"/>
      <c r="E720" s="24"/>
    </row>
    <row r="721" spans="4:5" ht="16.8" x14ac:dyDescent="0.45">
      <c r="D721" s="24"/>
      <c r="E721" s="24"/>
    </row>
    <row r="722" spans="4:5" ht="16.8" x14ac:dyDescent="0.45">
      <c r="D722" s="24"/>
      <c r="E722" s="24"/>
    </row>
    <row r="723" spans="4:5" ht="16.8" x14ac:dyDescent="0.45">
      <c r="D723" s="24"/>
      <c r="E723" s="24"/>
    </row>
    <row r="724" spans="4:5" ht="16.8" x14ac:dyDescent="0.45">
      <c r="D724" s="24"/>
      <c r="E724" s="24"/>
    </row>
    <row r="725" spans="4:5" ht="16.8" x14ac:dyDescent="0.45">
      <c r="D725" s="24"/>
      <c r="E725" s="24"/>
    </row>
    <row r="726" spans="4:5" ht="16.8" x14ac:dyDescent="0.45">
      <c r="D726" s="24"/>
      <c r="E726" s="24"/>
    </row>
    <row r="727" spans="4:5" ht="16.8" x14ac:dyDescent="0.45">
      <c r="D727" s="24"/>
      <c r="E727" s="24"/>
    </row>
    <row r="728" spans="4:5" ht="16.8" x14ac:dyDescent="0.45">
      <c r="D728" s="24"/>
      <c r="E728" s="24"/>
    </row>
    <row r="729" spans="4:5" ht="16.8" x14ac:dyDescent="0.45">
      <c r="D729" s="24"/>
      <c r="E729" s="24"/>
    </row>
    <row r="730" spans="4:5" ht="16.8" x14ac:dyDescent="0.45">
      <c r="D730" s="24"/>
      <c r="E730" s="24"/>
    </row>
    <row r="731" spans="4:5" ht="16.8" x14ac:dyDescent="0.45">
      <c r="D731" s="24"/>
      <c r="E731" s="24"/>
    </row>
    <row r="732" spans="4:5" ht="16.8" x14ac:dyDescent="0.45">
      <c r="D732" s="24"/>
      <c r="E732" s="24"/>
    </row>
    <row r="733" spans="4:5" ht="16.8" x14ac:dyDescent="0.45">
      <c r="D733" s="24"/>
      <c r="E733" s="24"/>
    </row>
    <row r="734" spans="4:5" ht="16.8" x14ac:dyDescent="0.45">
      <c r="D734" s="24"/>
      <c r="E734" s="24"/>
    </row>
    <row r="735" spans="4:5" ht="16.8" x14ac:dyDescent="0.45">
      <c r="D735" s="24"/>
      <c r="E735" s="24"/>
    </row>
    <row r="736" spans="4:5" ht="16.8" x14ac:dyDescent="0.45">
      <c r="D736" s="24"/>
      <c r="E736" s="24"/>
    </row>
    <row r="737" spans="4:5" ht="16.8" x14ac:dyDescent="0.45">
      <c r="D737" s="24"/>
      <c r="E737" s="24"/>
    </row>
    <row r="738" spans="4:5" ht="16.8" x14ac:dyDescent="0.45">
      <c r="D738" s="24"/>
      <c r="E738" s="24"/>
    </row>
    <row r="739" spans="4:5" ht="16.8" x14ac:dyDescent="0.45">
      <c r="D739" s="24"/>
      <c r="E739" s="24"/>
    </row>
    <row r="740" spans="4:5" ht="16.8" x14ac:dyDescent="0.45">
      <c r="D740" s="24"/>
      <c r="E740" s="24"/>
    </row>
    <row r="741" spans="4:5" ht="16.8" x14ac:dyDescent="0.45">
      <c r="D741" s="24"/>
      <c r="E741" s="24"/>
    </row>
    <row r="742" spans="4:5" ht="16.8" x14ac:dyDescent="0.45">
      <c r="D742" s="24"/>
      <c r="E742" s="24"/>
    </row>
    <row r="743" spans="4:5" ht="16.8" x14ac:dyDescent="0.45">
      <c r="D743" s="24"/>
      <c r="E743" s="24"/>
    </row>
    <row r="744" spans="4:5" ht="16.8" x14ac:dyDescent="0.45">
      <c r="D744" s="24"/>
      <c r="E744" s="24"/>
    </row>
    <row r="745" spans="4:5" ht="16.8" x14ac:dyDescent="0.45">
      <c r="D745" s="24"/>
      <c r="E745" s="24"/>
    </row>
    <row r="746" spans="4:5" ht="16.8" x14ac:dyDescent="0.45">
      <c r="D746" s="24"/>
      <c r="E746" s="24"/>
    </row>
    <row r="747" spans="4:5" ht="16.8" x14ac:dyDescent="0.45">
      <c r="D747" s="24"/>
      <c r="E747" s="24"/>
    </row>
    <row r="748" spans="4:5" ht="16.8" x14ac:dyDescent="0.45">
      <c r="D748" s="24"/>
      <c r="E748" s="24"/>
    </row>
    <row r="749" spans="4:5" ht="16.8" x14ac:dyDescent="0.45">
      <c r="D749" s="24"/>
      <c r="E749" s="24"/>
    </row>
    <row r="750" spans="4:5" ht="16.8" x14ac:dyDescent="0.45">
      <c r="D750" s="24"/>
      <c r="E750" s="24"/>
    </row>
    <row r="751" spans="4:5" ht="16.8" x14ac:dyDescent="0.45">
      <c r="D751" s="24"/>
      <c r="E751" s="24"/>
    </row>
    <row r="752" spans="4:5" ht="16.8" x14ac:dyDescent="0.45">
      <c r="D752" s="24"/>
      <c r="E752" s="24"/>
    </row>
    <row r="753" spans="4:5" ht="16.8" x14ac:dyDescent="0.45">
      <c r="D753" s="24"/>
      <c r="E753" s="24"/>
    </row>
    <row r="754" spans="4:5" ht="16.8" x14ac:dyDescent="0.45">
      <c r="D754" s="24"/>
      <c r="E754" s="24"/>
    </row>
    <row r="755" spans="4:5" ht="16.8" x14ac:dyDescent="0.45">
      <c r="D755" s="24"/>
      <c r="E755" s="24"/>
    </row>
    <row r="756" spans="4:5" ht="16.8" x14ac:dyDescent="0.45">
      <c r="D756" s="24"/>
      <c r="E756" s="24"/>
    </row>
    <row r="757" spans="4:5" ht="16.8" x14ac:dyDescent="0.45">
      <c r="D757" s="24"/>
      <c r="E757" s="24"/>
    </row>
    <row r="758" spans="4:5" ht="16.8" x14ac:dyDescent="0.45">
      <c r="D758" s="24"/>
      <c r="E758" s="24"/>
    </row>
    <row r="759" spans="4:5" ht="16.8" x14ac:dyDescent="0.45">
      <c r="D759" s="24"/>
      <c r="E759" s="24"/>
    </row>
    <row r="760" spans="4:5" ht="16.8" x14ac:dyDescent="0.45">
      <c r="D760" s="24"/>
      <c r="E760" s="24"/>
    </row>
    <row r="761" spans="4:5" ht="16.8" x14ac:dyDescent="0.45">
      <c r="D761" s="24"/>
      <c r="E761" s="24"/>
    </row>
    <row r="762" spans="4:5" ht="16.8" x14ac:dyDescent="0.45">
      <c r="D762" s="24"/>
      <c r="E762" s="24"/>
    </row>
    <row r="763" spans="4:5" ht="16.8" x14ac:dyDescent="0.45">
      <c r="D763" s="24"/>
      <c r="E763" s="24"/>
    </row>
    <row r="764" spans="4:5" ht="16.8" x14ac:dyDescent="0.45">
      <c r="D764" s="24"/>
      <c r="E764" s="24"/>
    </row>
    <row r="765" spans="4:5" ht="16.8" x14ac:dyDescent="0.45">
      <c r="D765" s="24"/>
      <c r="E765" s="24"/>
    </row>
    <row r="766" spans="4:5" ht="16.8" x14ac:dyDescent="0.45">
      <c r="D766" s="24"/>
      <c r="E766" s="24"/>
    </row>
    <row r="767" spans="4:5" ht="16.8" x14ac:dyDescent="0.45">
      <c r="D767" s="24"/>
      <c r="E767" s="24"/>
    </row>
    <row r="768" spans="4:5" ht="16.8" x14ac:dyDescent="0.45">
      <c r="D768" s="24"/>
      <c r="E768" s="24"/>
    </row>
    <row r="769" spans="4:5" ht="16.8" x14ac:dyDescent="0.45">
      <c r="D769" s="24"/>
      <c r="E769" s="24"/>
    </row>
    <row r="770" spans="4:5" ht="16.8" x14ac:dyDescent="0.45">
      <c r="D770" s="24"/>
      <c r="E770" s="24"/>
    </row>
    <row r="771" spans="4:5" ht="16.8" x14ac:dyDescent="0.45">
      <c r="D771" s="24"/>
      <c r="E771" s="24"/>
    </row>
    <row r="772" spans="4:5" ht="16.8" x14ac:dyDescent="0.45">
      <c r="D772" s="24"/>
      <c r="E772" s="24"/>
    </row>
    <row r="773" spans="4:5" ht="16.8" x14ac:dyDescent="0.45">
      <c r="D773" s="24"/>
      <c r="E773" s="24"/>
    </row>
    <row r="774" spans="4:5" ht="16.8" x14ac:dyDescent="0.45">
      <c r="D774" s="24"/>
      <c r="E774" s="24"/>
    </row>
    <row r="775" spans="4:5" ht="16.8" x14ac:dyDescent="0.45">
      <c r="D775" s="24"/>
      <c r="E775" s="24"/>
    </row>
    <row r="776" spans="4:5" ht="16.8" x14ac:dyDescent="0.45">
      <c r="D776" s="24"/>
      <c r="E776" s="24"/>
    </row>
    <row r="777" spans="4:5" ht="16.8" x14ac:dyDescent="0.45">
      <c r="D777" s="24"/>
      <c r="E777" s="24"/>
    </row>
    <row r="778" spans="4:5" ht="16.8" x14ac:dyDescent="0.45">
      <c r="D778" s="24"/>
      <c r="E778" s="24"/>
    </row>
    <row r="779" spans="4:5" ht="16.8" x14ac:dyDescent="0.45">
      <c r="D779" s="24"/>
      <c r="E779" s="24"/>
    </row>
    <row r="780" spans="4:5" ht="16.8" x14ac:dyDescent="0.45">
      <c r="D780" s="24"/>
      <c r="E780" s="24"/>
    </row>
    <row r="781" spans="4:5" ht="16.8" x14ac:dyDescent="0.45">
      <c r="D781" s="24"/>
      <c r="E781" s="24"/>
    </row>
    <row r="782" spans="4:5" ht="16.8" x14ac:dyDescent="0.45">
      <c r="D782" s="24"/>
      <c r="E782" s="24"/>
    </row>
    <row r="783" spans="4:5" ht="16.8" x14ac:dyDescent="0.45">
      <c r="D783" s="24"/>
      <c r="E783" s="24"/>
    </row>
    <row r="784" spans="4:5" ht="16.8" x14ac:dyDescent="0.45">
      <c r="D784" s="24"/>
      <c r="E784" s="24"/>
    </row>
    <row r="785" spans="4:5" ht="16.8" x14ac:dyDescent="0.45">
      <c r="D785" s="24"/>
      <c r="E785" s="24"/>
    </row>
    <row r="786" spans="4:5" ht="16.8" x14ac:dyDescent="0.45">
      <c r="D786" s="24"/>
      <c r="E786" s="24"/>
    </row>
    <row r="787" spans="4:5" ht="16.8" x14ac:dyDescent="0.45">
      <c r="D787" s="24"/>
      <c r="E787" s="24"/>
    </row>
    <row r="788" spans="4:5" ht="16.8" x14ac:dyDescent="0.45">
      <c r="D788" s="24"/>
      <c r="E788" s="24"/>
    </row>
    <row r="789" spans="4:5" ht="16.8" x14ac:dyDescent="0.45">
      <c r="D789" s="24"/>
      <c r="E789" s="24"/>
    </row>
    <row r="790" spans="4:5" ht="16.8" x14ac:dyDescent="0.45">
      <c r="D790" s="24"/>
      <c r="E790" s="24"/>
    </row>
    <row r="791" spans="4:5" ht="16.8" x14ac:dyDescent="0.45">
      <c r="D791" s="24"/>
      <c r="E791" s="24"/>
    </row>
    <row r="792" spans="4:5" ht="16.8" x14ac:dyDescent="0.45">
      <c r="D792" s="24"/>
      <c r="E792" s="24"/>
    </row>
    <row r="793" spans="4:5" ht="16.8" x14ac:dyDescent="0.45">
      <c r="D793" s="24"/>
      <c r="E793" s="24"/>
    </row>
    <row r="794" spans="4:5" ht="16.8" x14ac:dyDescent="0.45">
      <c r="D794" s="24"/>
      <c r="E794" s="24"/>
    </row>
    <row r="795" spans="4:5" ht="16.8" x14ac:dyDescent="0.45">
      <c r="D795" s="24"/>
      <c r="E795" s="24"/>
    </row>
    <row r="796" spans="4:5" ht="16.8" x14ac:dyDescent="0.45">
      <c r="D796" s="24"/>
      <c r="E796" s="24"/>
    </row>
    <row r="797" spans="4:5" ht="16.8" x14ac:dyDescent="0.45">
      <c r="D797" s="24"/>
      <c r="E797" s="24"/>
    </row>
    <row r="798" spans="4:5" ht="16.8" x14ac:dyDescent="0.45">
      <c r="D798" s="24"/>
      <c r="E798" s="24"/>
    </row>
    <row r="799" spans="4:5" ht="16.8" x14ac:dyDescent="0.45">
      <c r="D799" s="24"/>
      <c r="E799" s="24"/>
    </row>
    <row r="800" spans="4:5" ht="16.8" x14ac:dyDescent="0.45">
      <c r="D800" s="24"/>
      <c r="E800" s="24"/>
    </row>
    <row r="801" spans="4:5" ht="16.8" x14ac:dyDescent="0.45">
      <c r="D801" s="24"/>
      <c r="E801" s="24"/>
    </row>
    <row r="802" spans="4:5" ht="16.8" x14ac:dyDescent="0.45">
      <c r="D802" s="24"/>
      <c r="E802" s="24"/>
    </row>
    <row r="803" spans="4:5" ht="16.8" x14ac:dyDescent="0.45">
      <c r="D803" s="24"/>
      <c r="E803" s="24"/>
    </row>
    <row r="804" spans="4:5" ht="16.8" x14ac:dyDescent="0.45">
      <c r="D804" s="24"/>
      <c r="E804" s="24"/>
    </row>
    <row r="805" spans="4:5" ht="16.8" x14ac:dyDescent="0.45">
      <c r="D805" s="24"/>
      <c r="E805" s="24"/>
    </row>
    <row r="806" spans="4:5" ht="16.8" x14ac:dyDescent="0.45">
      <c r="D806" s="24"/>
      <c r="E806" s="24"/>
    </row>
    <row r="807" spans="4:5" ht="16.8" x14ac:dyDescent="0.45">
      <c r="D807" s="24"/>
      <c r="E807" s="24"/>
    </row>
    <row r="808" spans="4:5" ht="16.8" x14ac:dyDescent="0.45">
      <c r="D808" s="24"/>
      <c r="E808" s="24"/>
    </row>
    <row r="809" spans="4:5" ht="16.8" x14ac:dyDescent="0.45">
      <c r="D809" s="24"/>
      <c r="E809" s="24"/>
    </row>
    <row r="810" spans="4:5" ht="16.8" x14ac:dyDescent="0.45">
      <c r="D810" s="24"/>
      <c r="E810" s="24"/>
    </row>
    <row r="811" spans="4:5" ht="16.8" x14ac:dyDescent="0.45">
      <c r="D811" s="24"/>
      <c r="E811" s="24"/>
    </row>
    <row r="812" spans="4:5" ht="16.8" x14ac:dyDescent="0.45">
      <c r="D812" s="24"/>
      <c r="E812" s="24"/>
    </row>
    <row r="813" spans="4:5" ht="16.8" x14ac:dyDescent="0.45">
      <c r="D813" s="24"/>
      <c r="E813" s="24"/>
    </row>
    <row r="814" spans="4:5" ht="16.8" x14ac:dyDescent="0.45">
      <c r="D814" s="24"/>
      <c r="E814" s="24"/>
    </row>
    <row r="815" spans="4:5" ht="16.8" x14ac:dyDescent="0.45">
      <c r="D815" s="24"/>
      <c r="E815" s="24"/>
    </row>
    <row r="816" spans="4:5" ht="16.8" x14ac:dyDescent="0.45">
      <c r="D816" s="24"/>
      <c r="E816" s="24"/>
    </row>
    <row r="817" spans="4:5" ht="16.8" x14ac:dyDescent="0.45">
      <c r="D817" s="24"/>
      <c r="E817" s="24"/>
    </row>
    <row r="818" spans="4:5" ht="16.8" x14ac:dyDescent="0.45">
      <c r="D818" s="24"/>
      <c r="E818" s="24"/>
    </row>
    <row r="819" spans="4:5" ht="16.8" x14ac:dyDescent="0.45">
      <c r="D819" s="24"/>
      <c r="E819" s="24"/>
    </row>
    <row r="820" spans="4:5" ht="16.8" x14ac:dyDescent="0.45">
      <c r="D820" s="24"/>
      <c r="E820" s="24"/>
    </row>
    <row r="821" spans="4:5" ht="16.8" x14ac:dyDescent="0.45">
      <c r="D821" s="24"/>
      <c r="E821" s="24"/>
    </row>
    <row r="822" spans="4:5" ht="16.8" x14ac:dyDescent="0.45">
      <c r="D822" s="24"/>
      <c r="E822" s="24"/>
    </row>
    <row r="823" spans="4:5" ht="16.8" x14ac:dyDescent="0.45">
      <c r="D823" s="24"/>
      <c r="E823" s="24"/>
    </row>
    <row r="824" spans="4:5" ht="16.8" x14ac:dyDescent="0.45">
      <c r="D824" s="24"/>
      <c r="E824" s="24"/>
    </row>
    <row r="825" spans="4:5" ht="16.8" x14ac:dyDescent="0.45">
      <c r="D825" s="24"/>
      <c r="E825" s="24"/>
    </row>
    <row r="826" spans="4:5" ht="16.8" x14ac:dyDescent="0.45">
      <c r="D826" s="24"/>
      <c r="E826" s="24"/>
    </row>
    <row r="827" spans="4:5" ht="16.8" x14ac:dyDescent="0.45">
      <c r="D827" s="24"/>
      <c r="E827" s="24"/>
    </row>
    <row r="828" spans="4:5" ht="16.8" x14ac:dyDescent="0.45">
      <c r="D828" s="24"/>
      <c r="E828" s="24"/>
    </row>
    <row r="829" spans="4:5" ht="16.8" x14ac:dyDescent="0.45">
      <c r="D829" s="24"/>
      <c r="E829" s="24"/>
    </row>
    <row r="830" spans="4:5" ht="16.8" x14ac:dyDescent="0.45">
      <c r="D830" s="24"/>
      <c r="E830" s="24"/>
    </row>
    <row r="831" spans="4:5" ht="16.8" x14ac:dyDescent="0.45">
      <c r="D831" s="24"/>
      <c r="E831" s="24"/>
    </row>
    <row r="832" spans="4:5" ht="16.8" x14ac:dyDescent="0.45">
      <c r="D832" s="24"/>
      <c r="E832" s="24"/>
    </row>
    <row r="833" spans="4:5" ht="16.8" x14ac:dyDescent="0.45">
      <c r="D833" s="24"/>
      <c r="E833" s="24"/>
    </row>
    <row r="834" spans="4:5" ht="16.8" x14ac:dyDescent="0.45">
      <c r="D834" s="24"/>
      <c r="E834" s="24"/>
    </row>
    <row r="835" spans="4:5" ht="16.8" x14ac:dyDescent="0.45">
      <c r="D835" s="24"/>
      <c r="E835" s="24"/>
    </row>
    <row r="836" spans="4:5" ht="16.8" x14ac:dyDescent="0.45">
      <c r="D836" s="24"/>
      <c r="E836" s="24"/>
    </row>
    <row r="837" spans="4:5" ht="16.8" x14ac:dyDescent="0.45">
      <c r="D837" s="24"/>
      <c r="E837" s="24"/>
    </row>
    <row r="838" spans="4:5" ht="16.8" x14ac:dyDescent="0.45">
      <c r="D838" s="24"/>
      <c r="E838" s="24"/>
    </row>
    <row r="839" spans="4:5" ht="16.8" x14ac:dyDescent="0.45">
      <c r="D839" s="24"/>
      <c r="E839" s="24"/>
    </row>
    <row r="840" spans="4:5" ht="16.8" x14ac:dyDescent="0.45">
      <c r="D840" s="24"/>
      <c r="E840" s="24"/>
    </row>
    <row r="841" spans="4:5" ht="16.8" x14ac:dyDescent="0.45">
      <c r="D841" s="24"/>
      <c r="E841" s="24"/>
    </row>
    <row r="842" spans="4:5" ht="16.8" x14ac:dyDescent="0.45">
      <c r="D842" s="24"/>
      <c r="E842" s="24"/>
    </row>
    <row r="843" spans="4:5" ht="16.8" x14ac:dyDescent="0.45">
      <c r="D843" s="24"/>
      <c r="E843" s="24"/>
    </row>
    <row r="844" spans="4:5" ht="16.8" x14ac:dyDescent="0.45">
      <c r="D844" s="24"/>
      <c r="E844" s="24"/>
    </row>
    <row r="845" spans="4:5" ht="16.8" x14ac:dyDescent="0.45">
      <c r="D845" s="24"/>
      <c r="E845" s="24"/>
    </row>
    <row r="846" spans="4:5" ht="16.8" x14ac:dyDescent="0.45">
      <c r="D846" s="24"/>
      <c r="E846" s="24"/>
    </row>
    <row r="847" spans="4:5" ht="16.8" x14ac:dyDescent="0.45">
      <c r="D847" s="24"/>
      <c r="E847" s="24"/>
    </row>
    <row r="848" spans="4:5" ht="16.8" x14ac:dyDescent="0.45">
      <c r="D848" s="24"/>
      <c r="E848" s="24"/>
    </row>
    <row r="849" spans="4:5" ht="16.8" x14ac:dyDescent="0.45">
      <c r="D849" s="24"/>
      <c r="E849" s="24"/>
    </row>
    <row r="850" spans="4:5" ht="16.8" x14ac:dyDescent="0.45">
      <c r="D850" s="24"/>
      <c r="E850" s="24"/>
    </row>
    <row r="851" spans="4:5" ht="16.8" x14ac:dyDescent="0.45">
      <c r="D851" s="24"/>
      <c r="E851" s="24"/>
    </row>
    <row r="852" spans="4:5" ht="16.8" x14ac:dyDescent="0.45">
      <c r="D852" s="24"/>
      <c r="E852" s="24"/>
    </row>
    <row r="853" spans="4:5" ht="16.8" x14ac:dyDescent="0.45">
      <c r="D853" s="24"/>
      <c r="E853" s="24"/>
    </row>
    <row r="854" spans="4:5" ht="16.8" x14ac:dyDescent="0.45">
      <c r="D854" s="24"/>
      <c r="E854" s="24"/>
    </row>
    <row r="855" spans="4:5" ht="16.8" x14ac:dyDescent="0.45">
      <c r="D855" s="24"/>
      <c r="E855" s="24"/>
    </row>
    <row r="856" spans="4:5" ht="16.8" x14ac:dyDescent="0.45">
      <c r="D856" s="24"/>
      <c r="E856" s="24"/>
    </row>
    <row r="857" spans="4:5" ht="16.8" x14ac:dyDescent="0.45">
      <c r="D857" s="24"/>
      <c r="E857" s="24"/>
    </row>
    <row r="858" spans="4:5" ht="16.8" x14ac:dyDescent="0.45">
      <c r="D858" s="24"/>
      <c r="E858" s="24"/>
    </row>
    <row r="859" spans="4:5" ht="16.8" x14ac:dyDescent="0.45">
      <c r="D859" s="24"/>
      <c r="E859" s="24"/>
    </row>
    <row r="860" spans="4:5" ht="16.8" x14ac:dyDescent="0.45">
      <c r="D860" s="24"/>
      <c r="E860" s="24"/>
    </row>
    <row r="861" spans="4:5" ht="16.8" x14ac:dyDescent="0.45">
      <c r="D861" s="24"/>
      <c r="E861" s="24"/>
    </row>
    <row r="862" spans="4:5" ht="16.8" x14ac:dyDescent="0.45">
      <c r="D862" s="24"/>
      <c r="E862" s="24"/>
    </row>
    <row r="863" spans="4:5" ht="16.8" x14ac:dyDescent="0.45">
      <c r="D863" s="24"/>
      <c r="E863" s="24"/>
    </row>
    <row r="864" spans="4:5" ht="16.8" x14ac:dyDescent="0.45">
      <c r="D864" s="24"/>
      <c r="E864" s="24"/>
    </row>
    <row r="865" spans="4:5" ht="16.8" x14ac:dyDescent="0.45">
      <c r="D865" s="24"/>
      <c r="E865" s="24"/>
    </row>
    <row r="866" spans="4:5" ht="16.8" x14ac:dyDescent="0.45">
      <c r="D866" s="24"/>
      <c r="E866" s="24"/>
    </row>
    <row r="867" spans="4:5" ht="16.8" x14ac:dyDescent="0.45">
      <c r="D867" s="24"/>
      <c r="E867" s="24"/>
    </row>
    <row r="868" spans="4:5" ht="16.8" x14ac:dyDescent="0.45">
      <c r="D868" s="24"/>
      <c r="E868" s="24"/>
    </row>
    <row r="869" spans="4:5" ht="16.8" x14ac:dyDescent="0.45">
      <c r="D869" s="24"/>
      <c r="E869" s="24"/>
    </row>
    <row r="870" spans="4:5" ht="16.8" x14ac:dyDescent="0.45">
      <c r="D870" s="24"/>
      <c r="E870" s="24"/>
    </row>
    <row r="871" spans="4:5" ht="16.8" x14ac:dyDescent="0.45">
      <c r="D871" s="24"/>
      <c r="E871" s="24"/>
    </row>
    <row r="872" spans="4:5" ht="16.8" x14ac:dyDescent="0.45">
      <c r="D872" s="24"/>
      <c r="E872" s="24"/>
    </row>
    <row r="873" spans="4:5" ht="16.8" x14ac:dyDescent="0.45">
      <c r="D873" s="24"/>
      <c r="E873" s="24"/>
    </row>
    <row r="874" spans="4:5" ht="16.8" x14ac:dyDescent="0.45">
      <c r="D874" s="24"/>
      <c r="E874" s="24"/>
    </row>
    <row r="875" spans="4:5" ht="16.8" x14ac:dyDescent="0.45">
      <c r="D875" s="24"/>
      <c r="E875" s="24"/>
    </row>
    <row r="876" spans="4:5" ht="16.8" x14ac:dyDescent="0.45">
      <c r="D876" s="24"/>
      <c r="E876" s="24"/>
    </row>
    <row r="877" spans="4:5" ht="16.8" x14ac:dyDescent="0.45">
      <c r="D877" s="24"/>
      <c r="E877" s="24"/>
    </row>
    <row r="878" spans="4:5" ht="16.8" x14ac:dyDescent="0.45">
      <c r="D878" s="24"/>
      <c r="E878" s="24"/>
    </row>
    <row r="879" spans="4:5" ht="16.8" x14ac:dyDescent="0.45">
      <c r="D879" s="24"/>
      <c r="E879" s="24"/>
    </row>
    <row r="880" spans="4:5" ht="16.8" x14ac:dyDescent="0.45">
      <c r="D880" s="24"/>
      <c r="E880" s="24"/>
    </row>
    <row r="881" spans="4:5" ht="16.8" x14ac:dyDescent="0.45">
      <c r="D881" s="24"/>
      <c r="E881" s="24"/>
    </row>
    <row r="882" spans="4:5" ht="16.8" x14ac:dyDescent="0.45">
      <c r="D882" s="24"/>
      <c r="E882" s="24"/>
    </row>
    <row r="883" spans="4:5" ht="16.8" x14ac:dyDescent="0.45">
      <c r="D883" s="24"/>
      <c r="E883" s="24"/>
    </row>
    <row r="884" spans="4:5" ht="16.8" x14ac:dyDescent="0.45">
      <c r="D884" s="24"/>
      <c r="E884" s="24"/>
    </row>
    <row r="885" spans="4:5" ht="16.8" x14ac:dyDescent="0.45">
      <c r="D885" s="24"/>
      <c r="E885" s="24"/>
    </row>
    <row r="886" spans="4:5" ht="16.8" x14ac:dyDescent="0.45">
      <c r="D886" s="24"/>
      <c r="E886" s="24"/>
    </row>
    <row r="887" spans="4:5" ht="16.8" x14ac:dyDescent="0.45">
      <c r="D887" s="24"/>
      <c r="E887" s="24"/>
    </row>
    <row r="888" spans="4:5" ht="16.8" x14ac:dyDescent="0.45">
      <c r="D888" s="24"/>
      <c r="E888" s="24"/>
    </row>
    <row r="889" spans="4:5" ht="16.8" x14ac:dyDescent="0.45">
      <c r="D889" s="24"/>
      <c r="E889" s="24"/>
    </row>
    <row r="890" spans="4:5" ht="16.8" x14ac:dyDescent="0.45">
      <c r="D890" s="24"/>
      <c r="E890" s="24"/>
    </row>
    <row r="891" spans="4:5" ht="16.8" x14ac:dyDescent="0.45">
      <c r="D891" s="24"/>
      <c r="E891" s="24"/>
    </row>
    <row r="892" spans="4:5" ht="16.8" x14ac:dyDescent="0.45">
      <c r="D892" s="24"/>
      <c r="E892" s="24"/>
    </row>
    <row r="893" spans="4:5" ht="16.8" x14ac:dyDescent="0.45">
      <c r="D893" s="24"/>
      <c r="E893" s="24"/>
    </row>
    <row r="894" spans="4:5" ht="16.8" x14ac:dyDescent="0.45">
      <c r="D894" s="24"/>
      <c r="E894" s="24"/>
    </row>
    <row r="895" spans="4:5" ht="16.8" x14ac:dyDescent="0.45">
      <c r="D895" s="24"/>
      <c r="E895" s="24"/>
    </row>
    <row r="896" spans="4:5" ht="16.8" x14ac:dyDescent="0.45">
      <c r="D896" s="24"/>
      <c r="E896" s="24"/>
    </row>
    <row r="897" spans="4:5" ht="16.8" x14ac:dyDescent="0.45">
      <c r="D897" s="24"/>
      <c r="E897" s="24"/>
    </row>
    <row r="898" spans="4:5" ht="16.8" x14ac:dyDescent="0.45">
      <c r="D898" s="24"/>
      <c r="E898" s="24"/>
    </row>
    <row r="899" spans="4:5" ht="16.8" x14ac:dyDescent="0.45">
      <c r="D899" s="24"/>
      <c r="E899" s="24"/>
    </row>
    <row r="900" spans="4:5" ht="16.8" x14ac:dyDescent="0.45">
      <c r="D900" s="24"/>
      <c r="E900" s="24"/>
    </row>
    <row r="901" spans="4:5" ht="16.8" x14ac:dyDescent="0.45">
      <c r="D901" s="24"/>
      <c r="E901" s="24"/>
    </row>
    <row r="902" spans="4:5" ht="16.8" x14ac:dyDescent="0.45">
      <c r="D902" s="24"/>
      <c r="E902" s="24"/>
    </row>
    <row r="903" spans="4:5" ht="16.8" x14ac:dyDescent="0.45">
      <c r="D903" s="24"/>
      <c r="E903" s="24"/>
    </row>
    <row r="904" spans="4:5" ht="16.8" x14ac:dyDescent="0.45">
      <c r="D904" s="24"/>
      <c r="E904" s="24"/>
    </row>
    <row r="905" spans="4:5" ht="16.8" x14ac:dyDescent="0.45">
      <c r="D905" s="24"/>
      <c r="E905" s="24"/>
    </row>
    <row r="906" spans="4:5" ht="16.8" x14ac:dyDescent="0.45">
      <c r="D906" s="24"/>
      <c r="E906" s="24"/>
    </row>
    <row r="907" spans="4:5" ht="16.8" x14ac:dyDescent="0.45">
      <c r="D907" s="24"/>
      <c r="E907" s="24"/>
    </row>
    <row r="908" spans="4:5" ht="16.8" x14ac:dyDescent="0.45">
      <c r="D908" s="24"/>
      <c r="E908" s="24"/>
    </row>
    <row r="909" spans="4:5" ht="16.8" x14ac:dyDescent="0.45">
      <c r="D909" s="24"/>
      <c r="E909" s="24"/>
    </row>
    <row r="910" spans="4:5" ht="16.8" x14ac:dyDescent="0.45">
      <c r="D910" s="24"/>
      <c r="E910" s="24"/>
    </row>
    <row r="911" spans="4:5" ht="16.8" x14ac:dyDescent="0.45">
      <c r="D911" s="24"/>
      <c r="E911" s="24"/>
    </row>
    <row r="912" spans="4:5" ht="16.8" x14ac:dyDescent="0.45">
      <c r="D912" s="24"/>
      <c r="E912" s="24"/>
    </row>
    <row r="913" spans="4:5" ht="16.8" x14ac:dyDescent="0.45">
      <c r="D913" s="24"/>
      <c r="E913" s="24"/>
    </row>
    <row r="914" spans="4:5" ht="16.8" x14ac:dyDescent="0.45">
      <c r="D914" s="24"/>
      <c r="E914" s="24"/>
    </row>
    <row r="915" spans="4:5" ht="16.8" x14ac:dyDescent="0.45">
      <c r="D915" s="24"/>
      <c r="E915" s="24"/>
    </row>
    <row r="916" spans="4:5" ht="16.8" x14ac:dyDescent="0.45">
      <c r="D916" s="24"/>
      <c r="E916" s="24"/>
    </row>
    <row r="917" spans="4:5" ht="16.8" x14ac:dyDescent="0.45">
      <c r="D917" s="24"/>
      <c r="E917" s="24"/>
    </row>
    <row r="918" spans="4:5" ht="16.8" x14ac:dyDescent="0.45">
      <c r="D918" s="24"/>
      <c r="E918" s="24"/>
    </row>
    <row r="919" spans="4:5" ht="16.8" x14ac:dyDescent="0.45">
      <c r="D919" s="24"/>
      <c r="E919" s="24"/>
    </row>
    <row r="920" spans="4:5" ht="16.8" x14ac:dyDescent="0.45">
      <c r="D920" s="24"/>
      <c r="E920" s="24"/>
    </row>
    <row r="921" spans="4:5" ht="16.8" x14ac:dyDescent="0.45">
      <c r="D921" s="24"/>
      <c r="E921" s="24"/>
    </row>
    <row r="922" spans="4:5" ht="16.8" x14ac:dyDescent="0.45">
      <c r="D922" s="24"/>
      <c r="E922" s="24"/>
    </row>
    <row r="923" spans="4:5" ht="16.8" x14ac:dyDescent="0.45">
      <c r="D923" s="24"/>
      <c r="E923" s="24"/>
    </row>
    <row r="924" spans="4:5" ht="16.8" x14ac:dyDescent="0.45">
      <c r="D924" s="24"/>
      <c r="E924" s="24"/>
    </row>
    <row r="925" spans="4:5" ht="16.8" x14ac:dyDescent="0.45">
      <c r="D925" s="24"/>
      <c r="E925" s="24"/>
    </row>
    <row r="926" spans="4:5" ht="16.8" x14ac:dyDescent="0.45">
      <c r="D926" s="24"/>
      <c r="E926" s="24"/>
    </row>
    <row r="927" spans="4:5" ht="16.8" x14ac:dyDescent="0.45">
      <c r="D927" s="24"/>
      <c r="E927" s="24"/>
    </row>
    <row r="928" spans="4:5" ht="16.8" x14ac:dyDescent="0.45">
      <c r="D928" s="24"/>
      <c r="E928" s="24"/>
    </row>
    <row r="929" spans="4:5" ht="16.8" x14ac:dyDescent="0.45">
      <c r="D929" s="24"/>
      <c r="E929" s="24"/>
    </row>
    <row r="930" spans="4:5" ht="16.8" x14ac:dyDescent="0.45">
      <c r="D930" s="24"/>
      <c r="E930" s="24"/>
    </row>
    <row r="931" spans="4:5" ht="16.8" x14ac:dyDescent="0.45">
      <c r="D931" s="24"/>
      <c r="E931" s="24"/>
    </row>
    <row r="932" spans="4:5" ht="16.8" x14ac:dyDescent="0.45">
      <c r="D932" s="24"/>
      <c r="E932" s="24"/>
    </row>
    <row r="933" spans="4:5" ht="16.8" x14ac:dyDescent="0.45">
      <c r="D933" s="24"/>
      <c r="E933" s="24"/>
    </row>
    <row r="934" spans="4:5" ht="16.8" x14ac:dyDescent="0.45">
      <c r="D934" s="24"/>
      <c r="E934" s="24"/>
    </row>
    <row r="935" spans="4:5" ht="16.8" x14ac:dyDescent="0.45">
      <c r="D935" s="24"/>
      <c r="E935" s="24"/>
    </row>
    <row r="936" spans="4:5" ht="16.8" x14ac:dyDescent="0.45">
      <c r="D936" s="24"/>
      <c r="E936" s="24"/>
    </row>
    <row r="937" spans="4:5" ht="16.8" x14ac:dyDescent="0.45">
      <c r="D937" s="24"/>
      <c r="E937" s="24"/>
    </row>
    <row r="938" spans="4:5" ht="16.8" x14ac:dyDescent="0.45">
      <c r="D938" s="24"/>
      <c r="E938" s="24"/>
    </row>
    <row r="939" spans="4:5" ht="16.8" x14ac:dyDescent="0.45">
      <c r="D939" s="24"/>
      <c r="E939" s="24"/>
    </row>
    <row r="940" spans="4:5" ht="16.8" x14ac:dyDescent="0.45">
      <c r="D940" s="24"/>
      <c r="E940" s="24"/>
    </row>
    <row r="941" spans="4:5" ht="16.8" x14ac:dyDescent="0.45">
      <c r="D941" s="24"/>
      <c r="E941" s="24"/>
    </row>
    <row r="942" spans="4:5" ht="16.8" x14ac:dyDescent="0.45">
      <c r="D942" s="24"/>
      <c r="E942" s="24"/>
    </row>
    <row r="943" spans="4:5" ht="16.8" x14ac:dyDescent="0.45">
      <c r="D943" s="24"/>
      <c r="E943" s="24"/>
    </row>
    <row r="944" spans="4:5" ht="16.8" x14ac:dyDescent="0.45">
      <c r="D944" s="24"/>
      <c r="E944" s="24"/>
    </row>
    <row r="945" spans="4:5" ht="16.8" x14ac:dyDescent="0.45">
      <c r="D945" s="24"/>
      <c r="E945" s="24"/>
    </row>
    <row r="946" spans="4:5" ht="16.8" x14ac:dyDescent="0.45">
      <c r="D946" s="24"/>
      <c r="E946" s="24"/>
    </row>
    <row r="947" spans="4:5" ht="16.8" x14ac:dyDescent="0.45">
      <c r="D947" s="24"/>
      <c r="E947" s="24"/>
    </row>
    <row r="948" spans="4:5" ht="16.8" x14ac:dyDescent="0.45">
      <c r="D948" s="24"/>
      <c r="E948" s="24"/>
    </row>
    <row r="949" spans="4:5" ht="16.8" x14ac:dyDescent="0.45">
      <c r="D949" s="24"/>
      <c r="E949" s="24"/>
    </row>
    <row r="950" spans="4:5" ht="16.8" x14ac:dyDescent="0.45">
      <c r="D950" s="24"/>
      <c r="E950" s="24"/>
    </row>
    <row r="951" spans="4:5" ht="16.8" x14ac:dyDescent="0.45">
      <c r="D951" s="24"/>
      <c r="E951" s="24"/>
    </row>
    <row r="952" spans="4:5" ht="16.8" x14ac:dyDescent="0.45">
      <c r="D952" s="24"/>
      <c r="E952" s="24"/>
    </row>
    <row r="953" spans="4:5" ht="16.8" x14ac:dyDescent="0.45">
      <c r="D953" s="24"/>
      <c r="E953" s="24"/>
    </row>
    <row r="954" spans="4:5" ht="16.8" x14ac:dyDescent="0.45">
      <c r="D954" s="24"/>
      <c r="E954" s="24"/>
    </row>
    <row r="955" spans="4:5" ht="16.8" x14ac:dyDescent="0.45">
      <c r="D955" s="24"/>
      <c r="E955" s="24"/>
    </row>
    <row r="956" spans="4:5" ht="16.8" x14ac:dyDescent="0.45">
      <c r="D956" s="24"/>
      <c r="E956" s="24"/>
    </row>
    <row r="957" spans="4:5" ht="16.8" x14ac:dyDescent="0.45">
      <c r="D957" s="24"/>
      <c r="E957" s="24"/>
    </row>
    <row r="958" spans="4:5" ht="16.8" x14ac:dyDescent="0.45">
      <c r="D958" s="24"/>
      <c r="E958" s="24"/>
    </row>
    <row r="959" spans="4:5" ht="16.8" x14ac:dyDescent="0.45">
      <c r="D959" s="24"/>
      <c r="E959" s="24"/>
    </row>
    <row r="960" spans="4:5" ht="16.8" x14ac:dyDescent="0.45">
      <c r="D960" s="24"/>
      <c r="E960" s="24"/>
    </row>
    <row r="961" spans="4:5" ht="16.8" x14ac:dyDescent="0.45">
      <c r="D961" s="24"/>
      <c r="E961" s="24"/>
    </row>
    <row r="962" spans="4:5" ht="16.8" x14ac:dyDescent="0.45">
      <c r="D962" s="24"/>
      <c r="E962" s="24"/>
    </row>
    <row r="963" spans="4:5" ht="16.8" x14ac:dyDescent="0.45">
      <c r="D963" s="24"/>
      <c r="E963" s="24"/>
    </row>
    <row r="964" spans="4:5" ht="16.8" x14ac:dyDescent="0.45">
      <c r="D964" s="24"/>
      <c r="E964" s="24"/>
    </row>
    <row r="965" spans="4:5" ht="16.8" x14ac:dyDescent="0.45">
      <c r="D965" s="24"/>
      <c r="E965" s="24"/>
    </row>
    <row r="966" spans="4:5" ht="16.8" x14ac:dyDescent="0.45">
      <c r="D966" s="24"/>
      <c r="E966" s="24"/>
    </row>
    <row r="967" spans="4:5" ht="16.8" x14ac:dyDescent="0.45">
      <c r="D967" s="24"/>
      <c r="E967" s="24"/>
    </row>
    <row r="968" spans="4:5" ht="16.8" x14ac:dyDescent="0.45">
      <c r="D968" s="24"/>
      <c r="E968" s="24"/>
    </row>
    <row r="969" spans="4:5" ht="16.8" x14ac:dyDescent="0.45">
      <c r="D969" s="24"/>
      <c r="E969" s="24"/>
    </row>
    <row r="970" spans="4:5" ht="16.8" x14ac:dyDescent="0.45">
      <c r="D970" s="24"/>
      <c r="E970" s="24"/>
    </row>
    <row r="971" spans="4:5" ht="16.8" x14ac:dyDescent="0.45">
      <c r="D971" s="24"/>
      <c r="E971" s="24"/>
    </row>
    <row r="972" spans="4:5" ht="16.8" x14ac:dyDescent="0.45">
      <c r="D972" s="24"/>
      <c r="E972" s="24"/>
    </row>
    <row r="973" spans="4:5" ht="16.8" x14ac:dyDescent="0.45">
      <c r="D973" s="24"/>
      <c r="E973" s="24"/>
    </row>
    <row r="974" spans="4:5" ht="16.8" x14ac:dyDescent="0.45">
      <c r="D974" s="24"/>
      <c r="E974" s="24"/>
    </row>
    <row r="975" spans="4:5" ht="16.8" x14ac:dyDescent="0.45">
      <c r="D975" s="24"/>
      <c r="E975" s="24"/>
    </row>
    <row r="976" spans="4:5" ht="16.8" x14ac:dyDescent="0.45">
      <c r="D976" s="24"/>
      <c r="E976" s="24"/>
    </row>
    <row r="977" spans="4:5" ht="16.8" x14ac:dyDescent="0.45">
      <c r="D977" s="24"/>
      <c r="E977" s="24"/>
    </row>
    <row r="978" spans="4:5" ht="16.8" x14ac:dyDescent="0.45">
      <c r="D978" s="24"/>
      <c r="E978" s="24"/>
    </row>
    <row r="979" spans="4:5" ht="16.8" x14ac:dyDescent="0.45">
      <c r="D979" s="24"/>
      <c r="E979" s="24"/>
    </row>
    <row r="980" spans="4:5" ht="16.8" x14ac:dyDescent="0.45">
      <c r="D980" s="24"/>
      <c r="E980" s="24"/>
    </row>
    <row r="981" spans="4:5" ht="16.8" x14ac:dyDescent="0.45">
      <c r="D981" s="24"/>
      <c r="E981" s="24"/>
    </row>
    <row r="982" spans="4:5" ht="16.8" x14ac:dyDescent="0.45">
      <c r="D982" s="24"/>
      <c r="E982" s="24"/>
    </row>
    <row r="983" spans="4:5" ht="16.8" x14ac:dyDescent="0.45">
      <c r="D983" s="24"/>
      <c r="E983" s="24"/>
    </row>
    <row r="984" spans="4:5" ht="16.8" x14ac:dyDescent="0.45">
      <c r="D984" s="24"/>
      <c r="E984" s="24"/>
    </row>
    <row r="985" spans="4:5" ht="16.8" x14ac:dyDescent="0.45">
      <c r="D985" s="24"/>
      <c r="E985" s="24"/>
    </row>
    <row r="986" spans="4:5" ht="16.8" x14ac:dyDescent="0.45">
      <c r="D986" s="24"/>
      <c r="E986" s="24"/>
    </row>
    <row r="987" spans="4:5" ht="16.8" x14ac:dyDescent="0.45">
      <c r="D987" s="24"/>
      <c r="E987" s="24"/>
    </row>
    <row r="988" spans="4:5" ht="16.8" x14ac:dyDescent="0.45">
      <c r="D988" s="24"/>
      <c r="E988" s="24"/>
    </row>
    <row r="989" spans="4:5" ht="16.8" x14ac:dyDescent="0.45">
      <c r="D989" s="24"/>
      <c r="E989" s="24"/>
    </row>
    <row r="990" spans="4:5" ht="16.8" x14ac:dyDescent="0.45">
      <c r="D990" s="24"/>
      <c r="E990" s="24"/>
    </row>
    <row r="991" spans="4:5" ht="16.8" x14ac:dyDescent="0.45">
      <c r="D991" s="24"/>
      <c r="E991" s="24"/>
    </row>
    <row r="992" spans="4:5" ht="16.8" x14ac:dyDescent="0.45">
      <c r="D992" s="24"/>
      <c r="E992" s="24"/>
    </row>
    <row r="993" spans="4:5" ht="16.8" x14ac:dyDescent="0.45">
      <c r="D993" s="24"/>
      <c r="E993" s="24"/>
    </row>
    <row r="994" spans="4:5" ht="16.8" x14ac:dyDescent="0.45">
      <c r="D994" s="24"/>
      <c r="E994" s="24"/>
    </row>
    <row r="995" spans="4:5" ht="16.8" x14ac:dyDescent="0.45">
      <c r="D995" s="24"/>
      <c r="E995" s="24"/>
    </row>
    <row r="996" spans="4:5" ht="16.8" x14ac:dyDescent="0.45">
      <c r="D996" s="24"/>
      <c r="E996" s="24"/>
    </row>
    <row r="997" spans="4:5" ht="16.8" x14ac:dyDescent="0.45">
      <c r="D997" s="24"/>
      <c r="E997" s="24"/>
    </row>
    <row r="998" spans="4:5" ht="16.8" x14ac:dyDescent="0.45">
      <c r="D998" s="24"/>
      <c r="E998" s="24"/>
    </row>
    <row r="999" spans="4:5" ht="16.8" x14ac:dyDescent="0.45">
      <c r="D999" s="24"/>
      <c r="E999" s="24"/>
    </row>
    <row r="1000" spans="4:5" ht="16.8" x14ac:dyDescent="0.45">
      <c r="D1000" s="24"/>
      <c r="E1000" s="24"/>
    </row>
    <row r="1001" spans="4:5" ht="16.8" x14ac:dyDescent="0.45">
      <c r="D1001" s="24"/>
      <c r="E1001" s="24"/>
    </row>
  </sheetData>
  <mergeCells count="1">
    <mergeCell ref="B1:Z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Baseline Data</vt:lpstr>
      <vt:lpstr>Salary Benchmark</vt:lpstr>
      <vt:lpstr>Competitor Salaries</vt:lpstr>
      <vt:lpstr>Salary Adjustments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Vikash Sharma</cp:lastModifiedBy>
  <cp:lastPrinted>2023-03-21T02:59:50Z</cp:lastPrinted>
  <dcterms:created xsi:type="dcterms:W3CDTF">2022-08-29T10:17:33Z</dcterms:created>
  <dcterms:modified xsi:type="dcterms:W3CDTF">2023-04-30T11:27:43Z</dcterms:modified>
</cp:coreProperties>
</file>